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OGSIT\Desktop\ZAVRŠNI 2025\"/>
    </mc:Choice>
  </mc:AlternateContent>
  <xr:revisionPtr revIDLastSave="0" documentId="13_ncr:1_{3A30B798-4F4C-4684-9A9E-0DE6E7875B98}" xr6:coauthVersionLast="37" xr6:coauthVersionMax="37" xr10:uidLastSave="{00000000-0000-0000-0000-000000000000}"/>
  <bookViews>
    <workbookView xWindow="0" yWindow="0" windowWidth="28800" windowHeight="122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E325" i="9" s="1"/>
  <c r="B325" i="9" s="1"/>
  <c r="G325" i="9"/>
  <c r="F325" i="9"/>
  <c r="H324" i="9"/>
  <c r="G324" i="9"/>
  <c r="F324" i="9"/>
  <c r="H323" i="9"/>
  <c r="E323" i="9" s="1"/>
  <c r="B323" i="9" s="1"/>
  <c r="G323" i="9"/>
  <c r="F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F290" i="9"/>
  <c r="B290" i="9" s="1"/>
  <c r="E290" i="9"/>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s="1"/>
  <c r="B274" i="9" s="1"/>
  <c r="E274" i="9"/>
  <c r="M273" i="9"/>
  <c r="L273" i="9"/>
  <c r="F273" i="9" s="1"/>
  <c r="B273" i="9" s="1"/>
  <c r="E273" i="9"/>
  <c r="M272" i="9"/>
  <c r="F272" i="9" s="1"/>
  <c r="B272" i="9" s="1"/>
  <c r="L272" i="9"/>
  <c r="E272" i="9"/>
  <c r="M271" i="9"/>
  <c r="L271" i="9"/>
  <c r="F271" i="9" s="1"/>
  <c r="E271" i="9"/>
  <c r="M270" i="9"/>
  <c r="L270" i="9"/>
  <c r="F270" i="9" s="1"/>
  <c r="B270" i="9" s="1"/>
  <c r="E270" i="9"/>
  <c r="M269" i="9"/>
  <c r="L269" i="9"/>
  <c r="F269" i="9" s="1"/>
  <c r="B269" i="9" s="1"/>
  <c r="E269" i="9"/>
  <c r="M268" i="9"/>
  <c r="F268" i="9" s="1"/>
  <c r="B268" i="9" s="1"/>
  <c r="L268" i="9"/>
  <c r="E268" i="9"/>
  <c r="M267" i="9"/>
  <c r="L267" i="9"/>
  <c r="F267" i="9" s="1"/>
  <c r="E267" i="9"/>
  <c r="M266" i="9"/>
  <c r="L266" i="9"/>
  <c r="F266" i="9" s="1"/>
  <c r="B266" i="9" s="1"/>
  <c r="E266" i="9"/>
  <c r="M265" i="9"/>
  <c r="L265" i="9"/>
  <c r="F265" i="9" s="1"/>
  <c r="B265" i="9" s="1"/>
  <c r="E265" i="9"/>
  <c r="M264" i="9"/>
  <c r="F264" i="9" s="1"/>
  <c r="B264" i="9" s="1"/>
  <c r="L264" i="9"/>
  <c r="E264" i="9"/>
  <c r="M263" i="9"/>
  <c r="L263" i="9"/>
  <c r="F263" i="9" s="1"/>
  <c r="E263" i="9"/>
  <c r="M262" i="9"/>
  <c r="L262" i="9"/>
  <c r="F262" i="9" s="1"/>
  <c r="B262" i="9" s="1"/>
  <c r="E262" i="9"/>
  <c r="M261" i="9"/>
  <c r="L261" i="9"/>
  <c r="F261" i="9" s="1"/>
  <c r="B261" i="9" s="1"/>
  <c r="E261" i="9"/>
  <c r="M260" i="9"/>
  <c r="F260" i="9" s="1"/>
  <c r="L260" i="9"/>
  <c r="E260" i="9"/>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s="1"/>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E243" i="9"/>
  <c r="M242" i="9"/>
  <c r="L242" i="9"/>
  <c r="F242" i="9" s="1"/>
  <c r="B242" i="9" s="1"/>
  <c r="E242" i="9"/>
  <c r="M241" i="9"/>
  <c r="L241" i="9"/>
  <c r="F241" i="9" s="1"/>
  <c r="E241" i="9"/>
  <c r="B241" i="9" s="1"/>
  <c r="M240" i="9"/>
  <c r="L240" i="9"/>
  <c r="F240" i="9"/>
  <c r="E240" i="9"/>
  <c r="M239" i="9"/>
  <c r="L239" i="9"/>
  <c r="E239" i="9"/>
  <c r="M238" i="9"/>
  <c r="L238" i="9"/>
  <c r="E238" i="9"/>
  <c r="M237" i="9"/>
  <c r="F237" i="9" s="1"/>
  <c r="L237" i="9"/>
  <c r="E237" i="9"/>
  <c r="M236" i="9"/>
  <c r="L236" i="9"/>
  <c r="E236" i="9"/>
  <c r="M235" i="9"/>
  <c r="L235" i="9"/>
  <c r="F235" i="9" s="1"/>
  <c r="B235" i="9" s="1"/>
  <c r="E235" i="9"/>
  <c r="M234" i="9"/>
  <c r="L234" i="9"/>
  <c r="F234" i="9" s="1"/>
  <c r="B234" i="9" s="1"/>
  <c r="E234" i="9"/>
  <c r="M233" i="9"/>
  <c r="L233" i="9"/>
  <c r="F233" i="9" s="1"/>
  <c r="E233" i="9"/>
  <c r="B233" i="9" s="1"/>
  <c r="M232" i="9"/>
  <c r="F232" i="9" s="1"/>
  <c r="B232" i="9" s="1"/>
  <c r="L232" i="9"/>
  <c r="E232" i="9"/>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E120" i="9" s="1"/>
  <c r="B120" i="9" s="1"/>
  <c r="G120" i="9"/>
  <c r="F120" i="9"/>
  <c r="H119" i="9"/>
  <c r="E119" i="9" s="1"/>
  <c r="B119" i="9" s="1"/>
  <c r="G119" i="9"/>
  <c r="F119" i="9"/>
  <c r="H118" i="9"/>
  <c r="G118" i="9"/>
  <c r="E118" i="9" s="1"/>
  <c r="B118" i="9" s="1"/>
  <c r="F118" i="9"/>
  <c r="H117" i="9"/>
  <c r="G117" i="9"/>
  <c r="E117" i="9" s="1"/>
  <c r="B117" i="9" s="1"/>
  <c r="F117" i="9"/>
  <c r="H116" i="9"/>
  <c r="E116" i="9" s="1"/>
  <c r="B116" i="9" s="1"/>
  <c r="G116" i="9"/>
  <c r="F116" i="9"/>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E106" i="9" s="1"/>
  <c r="B106" i="9" s="1"/>
  <c r="G106" i="9"/>
  <c r="F106" i="9"/>
  <c r="H105" i="9"/>
  <c r="G105" i="9"/>
  <c r="E105" i="9" s="1"/>
  <c r="B105" i="9" s="1"/>
  <c r="F105" i="9"/>
  <c r="H104" i="9"/>
  <c r="G104" i="9"/>
  <c r="E104" i="9" s="1"/>
  <c r="B104" i="9" s="1"/>
  <c r="F104" i="9"/>
  <c r="H103" i="9"/>
  <c r="E103" i="9" s="1"/>
  <c r="B103" i="9" s="1"/>
  <c r="G103" i="9"/>
  <c r="F103" i="9"/>
  <c r="H102" i="9"/>
  <c r="G102" i="9"/>
  <c r="F102" i="9"/>
  <c r="E102" i="9"/>
  <c r="B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C1659" i="1" s="1"/>
  <c r="D77" i="8"/>
  <c r="D72" i="8"/>
  <c r="D67" i="8"/>
  <c r="D62" i="8"/>
  <c r="D57" i="8"/>
  <c r="D52" i="8"/>
  <c r="D46" i="8"/>
  <c r="D37" i="8"/>
  <c r="D27" i="8"/>
  <c r="D25" i="8" s="1"/>
  <c r="C1602" i="1" s="1"/>
  <c r="D18" i="8"/>
  <c r="D8" i="8"/>
  <c r="C1585" i="1" s="1"/>
  <c r="E44" i="7"/>
  <c r="I36" i="3" s="1"/>
  <c r="D44" i="7"/>
  <c r="E39" i="7"/>
  <c r="D39" i="7"/>
  <c r="D38" i="7" s="1"/>
  <c r="E38" i="7"/>
  <c r="I35" i="3" s="1"/>
  <c r="E30" i="7"/>
  <c r="D30" i="7"/>
  <c r="E23" i="7"/>
  <c r="E22" i="7" s="1"/>
  <c r="D23" i="7"/>
  <c r="D22" i="7"/>
  <c r="E14" i="7"/>
  <c r="D14" i="7"/>
  <c r="E7" i="7"/>
  <c r="E6" i="7" s="1"/>
  <c r="D1539" i="1" s="1"/>
  <c r="H1539"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H1264" i="1" s="1"/>
  <c r="D260" i="5"/>
  <c r="F259" i="5"/>
  <c r="F258" i="5"/>
  <c r="F257" i="5"/>
  <c r="E256" i="5"/>
  <c r="D256" i="5"/>
  <c r="D255" i="5"/>
  <c r="F254" i="5"/>
  <c r="F253"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E308" i="4" s="1"/>
  <c r="D327" i="4"/>
  <c r="F326" i="4"/>
  <c r="F325" i="4"/>
  <c r="F324" i="4"/>
  <c r="F323" i="4"/>
  <c r="E322" i="4"/>
  <c r="D322" i="4"/>
  <c r="F320" i="4"/>
  <c r="F319" i="4"/>
  <c r="F318" i="4"/>
  <c r="F317" i="4"/>
  <c r="F316" i="4"/>
  <c r="F315" i="4"/>
  <c r="F314" i="4"/>
  <c r="E314" i="4"/>
  <c r="D314" i="4"/>
  <c r="F313" i="4"/>
  <c r="F312" i="4"/>
  <c r="F311"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F129" i="4" s="1"/>
  <c r="D129" i="4"/>
  <c r="F128" i="4"/>
  <c r="F127" i="4"/>
  <c r="E126" i="4"/>
  <c r="E125" i="4" s="1"/>
  <c r="D126" i="4"/>
  <c r="F126" i="4" s="1"/>
  <c r="D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H35" i="3"/>
  <c r="G35" i="3"/>
  <c r="B35" i="3"/>
  <c r="I34"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3" i="1"/>
  <c r="C1683" i="1"/>
  <c r="G1683" i="1" s="1"/>
  <c r="H1682" i="1"/>
  <c r="G1682" i="1"/>
  <c r="C1682" i="1"/>
  <c r="C1681" i="1"/>
  <c r="C1680" i="1"/>
  <c r="H1679" i="1"/>
  <c r="G1679" i="1"/>
  <c r="C1679" i="1"/>
  <c r="H1678" i="1"/>
  <c r="C1678" i="1"/>
  <c r="G1678" i="1" s="1"/>
  <c r="G1677" i="1"/>
  <c r="C1677" i="1"/>
  <c r="H1677" i="1" s="1"/>
  <c r="C1676" i="1"/>
  <c r="H1675" i="1"/>
  <c r="G1675" i="1"/>
  <c r="C1675" i="1"/>
  <c r="H1674" i="1"/>
  <c r="C1674" i="1"/>
  <c r="G1674" i="1" s="1"/>
  <c r="C1673" i="1"/>
  <c r="H1672" i="1"/>
  <c r="C1672" i="1"/>
  <c r="G1672" i="1" s="1"/>
  <c r="H1671" i="1"/>
  <c r="G1671" i="1"/>
  <c r="C1671" i="1"/>
  <c r="C1670" i="1"/>
  <c r="G1670" i="1" s="1"/>
  <c r="C1669" i="1"/>
  <c r="C1668" i="1"/>
  <c r="H1667" i="1"/>
  <c r="G1667" i="1"/>
  <c r="C1667" i="1"/>
  <c r="G1666" i="1"/>
  <c r="C1666" i="1"/>
  <c r="H1666" i="1" s="1"/>
  <c r="C1665" i="1"/>
  <c r="C1664" i="1"/>
  <c r="G1664" i="1" s="1"/>
  <c r="H1663" i="1"/>
  <c r="G1663" i="1"/>
  <c r="C1663" i="1"/>
  <c r="H1662" i="1"/>
  <c r="C1662" i="1"/>
  <c r="G1662" i="1" s="1"/>
  <c r="G1661" i="1"/>
  <c r="C1661" i="1"/>
  <c r="H1661" i="1" s="1"/>
  <c r="C1660" i="1"/>
  <c r="H1659" i="1"/>
  <c r="G1659" i="1"/>
  <c r="C1658" i="1"/>
  <c r="H1658" i="1" s="1"/>
  <c r="G1657" i="1"/>
  <c r="C1657" i="1"/>
  <c r="H1657" i="1" s="1"/>
  <c r="C1656" i="1"/>
  <c r="G1656" i="1" s="1"/>
  <c r="C1655" i="1"/>
  <c r="H1654" i="1"/>
  <c r="G1654" i="1"/>
  <c r="C1654" i="1"/>
  <c r="H1653" i="1"/>
  <c r="C1653" i="1"/>
  <c r="G1653" i="1" s="1"/>
  <c r="C1652" i="1"/>
  <c r="C1651" i="1"/>
  <c r="G1651" i="1" s="1"/>
  <c r="H1650" i="1"/>
  <c r="G1650" i="1"/>
  <c r="C1650" i="1"/>
  <c r="C1649" i="1"/>
  <c r="C1648" i="1"/>
  <c r="H1648" i="1" s="1"/>
  <c r="C1647" i="1"/>
  <c r="H1646" i="1"/>
  <c r="G1646" i="1"/>
  <c r="C1646" i="1"/>
  <c r="H1645" i="1"/>
  <c r="C1645" i="1"/>
  <c r="G1645" i="1" s="1"/>
  <c r="C1644" i="1"/>
  <c r="C1643" i="1"/>
  <c r="G1643" i="1" s="1"/>
  <c r="H1642" i="1"/>
  <c r="G1642" i="1"/>
  <c r="C1642" i="1"/>
  <c r="C1641" i="1"/>
  <c r="C1640" i="1"/>
  <c r="H1640" i="1" s="1"/>
  <c r="C1639" i="1"/>
  <c r="H1638" i="1"/>
  <c r="G1638" i="1"/>
  <c r="C1638" i="1"/>
  <c r="H1637" i="1"/>
  <c r="C1637" i="1"/>
  <c r="G1637" i="1" s="1"/>
  <c r="C1636" i="1"/>
  <c r="C1635" i="1"/>
  <c r="G1635" i="1" s="1"/>
  <c r="H1634" i="1"/>
  <c r="G1634" i="1"/>
  <c r="C1634" i="1"/>
  <c r="C1633" i="1"/>
  <c r="C1632" i="1"/>
  <c r="H1632" i="1" s="1"/>
  <c r="C1631" i="1"/>
  <c r="H1630" i="1"/>
  <c r="G1630" i="1"/>
  <c r="C1630" i="1"/>
  <c r="H1629" i="1"/>
  <c r="C1629" i="1"/>
  <c r="G1629" i="1" s="1"/>
  <c r="C1627" i="1"/>
  <c r="G1627" i="1" s="1"/>
  <c r="H1626" i="1"/>
  <c r="G1626" i="1"/>
  <c r="C1626" i="1"/>
  <c r="C1625" i="1"/>
  <c r="C1624" i="1"/>
  <c r="H1624" i="1" s="1"/>
  <c r="C1623" i="1"/>
  <c r="G1620" i="1"/>
  <c r="C1620" i="1"/>
  <c r="H1620" i="1" s="1"/>
  <c r="H1619" i="1"/>
  <c r="C1619" i="1"/>
  <c r="G1619" i="1" s="1"/>
  <c r="H1618" i="1"/>
  <c r="G1618" i="1"/>
  <c r="C1618" i="1"/>
  <c r="G1617" i="1"/>
  <c r="C1617" i="1"/>
  <c r="H1617" i="1" s="1"/>
  <c r="G1616" i="1"/>
  <c r="C1616" i="1"/>
  <c r="H1616" i="1" s="1"/>
  <c r="H1615" i="1"/>
  <c r="C1615" i="1"/>
  <c r="G1615" i="1" s="1"/>
  <c r="H1614" i="1"/>
  <c r="G1614" i="1"/>
  <c r="C1614" i="1"/>
  <c r="C1613" i="1"/>
  <c r="H1613" i="1" s="1"/>
  <c r="G1612" i="1"/>
  <c r="C1612" i="1"/>
  <c r="H1612" i="1" s="1"/>
  <c r="H1611" i="1"/>
  <c r="C1611" i="1"/>
  <c r="G1611" i="1" s="1"/>
  <c r="H1610" i="1"/>
  <c r="C1610" i="1"/>
  <c r="G1610" i="1" s="1"/>
  <c r="C1609" i="1"/>
  <c r="H1609" i="1" s="1"/>
  <c r="G1608" i="1"/>
  <c r="C1608" i="1"/>
  <c r="H1608" i="1" s="1"/>
  <c r="C1607" i="1"/>
  <c r="G1607" i="1" s="1"/>
  <c r="C1606" i="1"/>
  <c r="G1606" i="1" s="1"/>
  <c r="H1605" i="1"/>
  <c r="C1605" i="1"/>
  <c r="G1605" i="1" s="1"/>
  <c r="H1603" i="1"/>
  <c r="C1603" i="1"/>
  <c r="G1603" i="1" s="1"/>
  <c r="H1601" i="1"/>
  <c r="C1601" i="1"/>
  <c r="G1601" i="1" s="1"/>
  <c r="C1600" i="1"/>
  <c r="G1599" i="1"/>
  <c r="C1599" i="1"/>
  <c r="H1599" i="1" s="1"/>
  <c r="H1598" i="1"/>
  <c r="C1598" i="1"/>
  <c r="G1598" i="1" s="1"/>
  <c r="H1597" i="1"/>
  <c r="G1597" i="1"/>
  <c r="C1597" i="1"/>
  <c r="C1596" i="1"/>
  <c r="G1595" i="1"/>
  <c r="C1595" i="1"/>
  <c r="H1595" i="1" s="1"/>
  <c r="C1594" i="1"/>
  <c r="G1594" i="1" s="1"/>
  <c r="H1593" i="1"/>
  <c r="G1593" i="1"/>
  <c r="C1593" i="1"/>
  <c r="C1592" i="1"/>
  <c r="C1591" i="1"/>
  <c r="H1591" i="1" s="1"/>
  <c r="H1590" i="1"/>
  <c r="C1590" i="1"/>
  <c r="G1590" i="1" s="1"/>
  <c r="H1589" i="1"/>
  <c r="G1589" i="1"/>
  <c r="C1589" i="1"/>
  <c r="C1588" i="1"/>
  <c r="C1587" i="1"/>
  <c r="H1587" i="1" s="1"/>
  <c r="C1586" i="1"/>
  <c r="G1586" i="1" s="1"/>
  <c r="C1584" i="1"/>
  <c r="H1582" i="1"/>
  <c r="C1582" i="1"/>
  <c r="D1581" i="1"/>
  <c r="C1581" i="1"/>
  <c r="G1580" i="1"/>
  <c r="I1580" i="1" s="1"/>
  <c r="D1580" i="1"/>
  <c r="C1580" i="1"/>
  <c r="H1580" i="1" s="1"/>
  <c r="D1579" i="1"/>
  <c r="C1579" i="1"/>
  <c r="G1578" i="1"/>
  <c r="D1578" i="1"/>
  <c r="C1578" i="1"/>
  <c r="H1578" i="1" s="1"/>
  <c r="G1577" i="1"/>
  <c r="D1577" i="1"/>
  <c r="C1577" i="1"/>
  <c r="H1577" i="1" s="1"/>
  <c r="D1576" i="1"/>
  <c r="C1576" i="1"/>
  <c r="G1575" i="1"/>
  <c r="I1575" i="1" s="1"/>
  <c r="D1575" i="1"/>
  <c r="C1575" i="1"/>
  <c r="H1575" i="1" s="1"/>
  <c r="D1574" i="1"/>
  <c r="C1574" i="1"/>
  <c r="G1573" i="1"/>
  <c r="D1573" i="1"/>
  <c r="C1573" i="1"/>
  <c r="H1573" i="1" s="1"/>
  <c r="G1572" i="1"/>
  <c r="D1572" i="1"/>
  <c r="C1572" i="1"/>
  <c r="H1572" i="1" s="1"/>
  <c r="G1571" i="1"/>
  <c r="D1571" i="1"/>
  <c r="C1571" i="1"/>
  <c r="H1571" i="1" s="1"/>
  <c r="D1570" i="1"/>
  <c r="C1570" i="1"/>
  <c r="G1569" i="1"/>
  <c r="D1569" i="1"/>
  <c r="C1569" i="1"/>
  <c r="H1569" i="1" s="1"/>
  <c r="D1568" i="1"/>
  <c r="C1568" i="1"/>
  <c r="G1567" i="1"/>
  <c r="I1567" i="1" s="1"/>
  <c r="D1567" i="1"/>
  <c r="C1567" i="1"/>
  <c r="H1567" i="1" s="1"/>
  <c r="D1566" i="1"/>
  <c r="C1566" i="1"/>
  <c r="G1565" i="1"/>
  <c r="D1565" i="1"/>
  <c r="C1565" i="1"/>
  <c r="H1565" i="1" s="1"/>
  <c r="D1564" i="1"/>
  <c r="C1564" i="1"/>
  <c r="D1563" i="1"/>
  <c r="C1563" i="1"/>
  <c r="G1562" i="1"/>
  <c r="D1562" i="1"/>
  <c r="C1562" i="1"/>
  <c r="H1562" i="1" s="1"/>
  <c r="D1561" i="1"/>
  <c r="C1561" i="1"/>
  <c r="G1560" i="1"/>
  <c r="I1560" i="1" s="1"/>
  <c r="D1560" i="1"/>
  <c r="C1560" i="1"/>
  <c r="H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J1547" i="1" s="1"/>
  <c r="J1546" i="1"/>
  <c r="D1546" i="1"/>
  <c r="C1546" i="1"/>
  <c r="H1545" i="1"/>
  <c r="D1545" i="1"/>
  <c r="C1545" i="1"/>
  <c r="G1545" i="1" s="1"/>
  <c r="D1544" i="1"/>
  <c r="C1544" i="1"/>
  <c r="H1543" i="1"/>
  <c r="D1543" i="1"/>
  <c r="C1543" i="1"/>
  <c r="G1543" i="1" s="1"/>
  <c r="I1543" i="1" s="1"/>
  <c r="J1542" i="1"/>
  <c r="D1542" i="1"/>
  <c r="C1542" i="1"/>
  <c r="H1541" i="1"/>
  <c r="D1541" i="1"/>
  <c r="C1541" i="1"/>
  <c r="G1541" i="1" s="1"/>
  <c r="H1540" i="1"/>
  <c r="D1540" i="1"/>
  <c r="C1540" i="1"/>
  <c r="G1540" i="1" s="1"/>
  <c r="C1539" i="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D1526" i="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D1513" i="1"/>
  <c r="H1513" i="1" s="1"/>
  <c r="C1513" i="1"/>
  <c r="H1512" i="1"/>
  <c r="D1512" i="1"/>
  <c r="C1512" i="1"/>
  <c r="G1512" i="1" s="1"/>
  <c r="D1511" i="1"/>
  <c r="H1511" i="1" s="1"/>
  <c r="C1511" i="1"/>
  <c r="C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D1406" i="1"/>
  <c r="H1405" i="1"/>
  <c r="D1405" i="1"/>
  <c r="C1405" i="1"/>
  <c r="G1405" i="1" s="1"/>
  <c r="H1404" i="1"/>
  <c r="D1404" i="1"/>
  <c r="C1404" i="1"/>
  <c r="G1404" i="1" s="1"/>
  <c r="H1403" i="1"/>
  <c r="D1403" i="1"/>
  <c r="C1403" i="1"/>
  <c r="G1403" i="1" s="1"/>
  <c r="H1402" i="1"/>
  <c r="D1402" i="1"/>
  <c r="C1402" i="1"/>
  <c r="G1402" i="1" s="1"/>
  <c r="D1401"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D1389" i="1"/>
  <c r="C1389" i="1"/>
  <c r="G1389" i="1" s="1"/>
  <c r="D1388" i="1"/>
  <c r="C1388" i="1"/>
  <c r="D1387" i="1"/>
  <c r="H1387" i="1" s="1"/>
  <c r="C1387" i="1"/>
  <c r="D1386" i="1"/>
  <c r="C1386" i="1"/>
  <c r="D1385" i="1"/>
  <c r="H1385" i="1" s="1"/>
  <c r="C1385" i="1"/>
  <c r="D1384" i="1"/>
  <c r="C1384" i="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H1370" i="1"/>
  <c r="D1370" i="1"/>
  <c r="C1370" i="1"/>
  <c r="D1369" i="1"/>
  <c r="C1369" i="1"/>
  <c r="D1368" i="1"/>
  <c r="C1368" i="1"/>
  <c r="H1367" i="1"/>
  <c r="D1367" i="1"/>
  <c r="C1367" i="1"/>
  <c r="H1366" i="1"/>
  <c r="D1366" i="1"/>
  <c r="C1366" i="1"/>
  <c r="D1365" i="1"/>
  <c r="C1365" i="1"/>
  <c r="D1364" i="1"/>
  <c r="C1364" i="1"/>
  <c r="H1363" i="1"/>
  <c r="D1363" i="1"/>
  <c r="C1363" i="1"/>
  <c r="H1362" i="1"/>
  <c r="D1362" i="1"/>
  <c r="C1362" i="1"/>
  <c r="D1361" i="1"/>
  <c r="C1361" i="1"/>
  <c r="D1360" i="1"/>
  <c r="C1360" i="1"/>
  <c r="H1359" i="1"/>
  <c r="D1359" i="1"/>
  <c r="C1359" i="1"/>
  <c r="H1358" i="1"/>
  <c r="D1358" i="1"/>
  <c r="C1358" i="1"/>
  <c r="D1357" i="1"/>
  <c r="C1357" i="1"/>
  <c r="D1356" i="1"/>
  <c r="C1356" i="1"/>
  <c r="H1355" i="1"/>
  <c r="D1355" i="1"/>
  <c r="C1355" i="1"/>
  <c r="H1354" i="1"/>
  <c r="D1354" i="1"/>
  <c r="C1354" i="1"/>
  <c r="D1353" i="1"/>
  <c r="C1353" i="1"/>
  <c r="D1352" i="1"/>
  <c r="C1352" i="1"/>
  <c r="H1351" i="1"/>
  <c r="D1351" i="1"/>
  <c r="C1351" i="1"/>
  <c r="H1350" i="1"/>
  <c r="D1350" i="1"/>
  <c r="C1350" i="1"/>
  <c r="D1349" i="1"/>
  <c r="C1349" i="1"/>
  <c r="D1348" i="1"/>
  <c r="C1348" i="1"/>
  <c r="H1347" i="1"/>
  <c r="D1347" i="1"/>
  <c r="C1347" i="1"/>
  <c r="H1346" i="1"/>
  <c r="D1346" i="1"/>
  <c r="C1346" i="1"/>
  <c r="D1345" i="1"/>
  <c r="C1345" i="1"/>
  <c r="D1344" i="1"/>
  <c r="C1344" i="1"/>
  <c r="H1343" i="1"/>
  <c r="D1343" i="1"/>
  <c r="C1343" i="1"/>
  <c r="H1342" i="1"/>
  <c r="D1342" i="1"/>
  <c r="C1342" i="1"/>
  <c r="D1341" i="1"/>
  <c r="C1341" i="1"/>
  <c r="D1340" i="1"/>
  <c r="C1340" i="1"/>
  <c r="H1339" i="1"/>
  <c r="D1339" i="1"/>
  <c r="C1339" i="1"/>
  <c r="H1338" i="1"/>
  <c r="D1338" i="1"/>
  <c r="C1338" i="1"/>
  <c r="D1337" i="1"/>
  <c r="C1337" i="1"/>
  <c r="D1336" i="1"/>
  <c r="C1336" i="1"/>
  <c r="H1335" i="1"/>
  <c r="D1335" i="1"/>
  <c r="C1335" i="1"/>
  <c r="H1334" i="1"/>
  <c r="D1334" i="1"/>
  <c r="C1334" i="1"/>
  <c r="D1333" i="1"/>
  <c r="C1333" i="1"/>
  <c r="D1332" i="1"/>
  <c r="C1332" i="1"/>
  <c r="H1331" i="1"/>
  <c r="D1331" i="1"/>
  <c r="C1331" i="1"/>
  <c r="H1330" i="1"/>
  <c r="D1330" i="1"/>
  <c r="C1330" i="1"/>
  <c r="D1329" i="1"/>
  <c r="C1329" i="1"/>
  <c r="D1328" i="1"/>
  <c r="C1328" i="1"/>
  <c r="H1327" i="1"/>
  <c r="D1327" i="1"/>
  <c r="C1327" i="1"/>
  <c r="H1326" i="1"/>
  <c r="D1326" i="1"/>
  <c r="C1326" i="1"/>
  <c r="D1325" i="1"/>
  <c r="C1325" i="1"/>
  <c r="D1324" i="1"/>
  <c r="C1324" i="1"/>
  <c r="H1323" i="1"/>
  <c r="D1323" i="1"/>
  <c r="C1323" i="1"/>
  <c r="H1322" i="1"/>
  <c r="D1322" i="1"/>
  <c r="C1322" i="1"/>
  <c r="D1321" i="1"/>
  <c r="C1321" i="1"/>
  <c r="D1320" i="1"/>
  <c r="C1320" i="1"/>
  <c r="H1319" i="1"/>
  <c r="D1319" i="1"/>
  <c r="C1319" i="1"/>
  <c r="H1318" i="1"/>
  <c r="D1318" i="1"/>
  <c r="C1318" i="1"/>
  <c r="D1317" i="1"/>
  <c r="C1317" i="1"/>
  <c r="D1316" i="1"/>
  <c r="C1316" i="1"/>
  <c r="H1315" i="1"/>
  <c r="D1315" i="1"/>
  <c r="C1315" i="1"/>
  <c r="H1314" i="1"/>
  <c r="D1314" i="1"/>
  <c r="C1314" i="1"/>
  <c r="D1313" i="1"/>
  <c r="C1313" i="1"/>
  <c r="D1312" i="1"/>
  <c r="C1312" i="1"/>
  <c r="H1311" i="1"/>
  <c r="D1311" i="1"/>
  <c r="C1311" i="1"/>
  <c r="H1310" i="1"/>
  <c r="D1310" i="1"/>
  <c r="C1310" i="1"/>
  <c r="D1309" i="1"/>
  <c r="C1309" i="1"/>
  <c r="D1308" i="1"/>
  <c r="C1308" i="1"/>
  <c r="D1307" i="1"/>
  <c r="H1307" i="1" s="1"/>
  <c r="C1307" i="1"/>
  <c r="D1306" i="1"/>
  <c r="H1306" i="1" s="1"/>
  <c r="C1306" i="1"/>
  <c r="D1305" i="1"/>
  <c r="C1305" i="1"/>
  <c r="D1304" i="1"/>
  <c r="C1304" i="1"/>
  <c r="H1303" i="1"/>
  <c r="D1303" i="1"/>
  <c r="C1303" i="1"/>
  <c r="D1302" i="1"/>
  <c r="H1302" i="1" s="1"/>
  <c r="C1302" i="1"/>
  <c r="D1301" i="1"/>
  <c r="C1301" i="1"/>
  <c r="C1300" i="1"/>
  <c r="H1299" i="1"/>
  <c r="D1299" i="1"/>
  <c r="C1299" i="1"/>
  <c r="H1298" i="1"/>
  <c r="D1298" i="1"/>
  <c r="C1298" i="1"/>
  <c r="D1297" i="1"/>
  <c r="C1297" i="1"/>
  <c r="D1296" i="1"/>
  <c r="C1296" i="1"/>
  <c r="H1295" i="1"/>
  <c r="D1295" i="1"/>
  <c r="C1295" i="1"/>
  <c r="H1294" i="1"/>
  <c r="D1294" i="1"/>
  <c r="C1294" i="1"/>
  <c r="D1293" i="1"/>
  <c r="C1293" i="1"/>
  <c r="D1292" i="1"/>
  <c r="C1292" i="1"/>
  <c r="D1291" i="1"/>
  <c r="H1291" i="1" s="1"/>
  <c r="C1291" i="1"/>
  <c r="H1290" i="1"/>
  <c r="D1290" i="1"/>
  <c r="C1290" i="1"/>
  <c r="D1289" i="1"/>
  <c r="C1289" i="1"/>
  <c r="D1288" i="1"/>
  <c r="C1288" i="1"/>
  <c r="D1287" i="1"/>
  <c r="C1287" i="1"/>
  <c r="G1287" i="1" s="1"/>
  <c r="D1286" i="1"/>
  <c r="C1286" i="1"/>
  <c r="G1286" i="1" s="1"/>
  <c r="H1285" i="1"/>
  <c r="D1285" i="1"/>
  <c r="C1285" i="1"/>
  <c r="G1285" i="1" s="1"/>
  <c r="H1284" i="1"/>
  <c r="D1284" i="1"/>
  <c r="C1284" i="1"/>
  <c r="G1284" i="1" s="1"/>
  <c r="D1283" i="1"/>
  <c r="C1283" i="1"/>
  <c r="G1283" i="1" s="1"/>
  <c r="D1282" i="1"/>
  <c r="C1282" i="1"/>
  <c r="G1282" i="1" s="1"/>
  <c r="H1281" i="1"/>
  <c r="D1281" i="1"/>
  <c r="C1281" i="1"/>
  <c r="G1281" i="1" s="1"/>
  <c r="H1280" i="1"/>
  <c r="D1280" i="1"/>
  <c r="C1280" i="1"/>
  <c r="G1280" i="1" s="1"/>
  <c r="D1279" i="1"/>
  <c r="C1279" i="1"/>
  <c r="G1279" i="1" s="1"/>
  <c r="D1278" i="1"/>
  <c r="C1278" i="1"/>
  <c r="H1277" i="1"/>
  <c r="D1277" i="1"/>
  <c r="C1277" i="1"/>
  <c r="G1277" i="1" s="1"/>
  <c r="H1276" i="1"/>
  <c r="D1276" i="1"/>
  <c r="C1276" i="1"/>
  <c r="G1276" i="1" s="1"/>
  <c r="D1275" i="1"/>
  <c r="C1275" i="1"/>
  <c r="G1275" i="1" s="1"/>
  <c r="D1274" i="1"/>
  <c r="C1274" i="1"/>
  <c r="G1274" i="1" s="1"/>
  <c r="H1273" i="1"/>
  <c r="D1273" i="1"/>
  <c r="C1273" i="1"/>
  <c r="G1273" i="1" s="1"/>
  <c r="H1272" i="1"/>
  <c r="D1272" i="1"/>
  <c r="C1272" i="1"/>
  <c r="G1272" i="1" s="1"/>
  <c r="D1271" i="1"/>
  <c r="C1271" i="1"/>
  <c r="G1271" i="1" s="1"/>
  <c r="D1270" i="1"/>
  <c r="C1270" i="1"/>
  <c r="G1270" i="1" s="1"/>
  <c r="H1269" i="1"/>
  <c r="D1269" i="1"/>
  <c r="C1269" i="1"/>
  <c r="G1269" i="1" s="1"/>
  <c r="H1268" i="1"/>
  <c r="D1268" i="1"/>
  <c r="C1268" i="1"/>
  <c r="G1268" i="1" s="1"/>
  <c r="D1267" i="1"/>
  <c r="C1267" i="1"/>
  <c r="D1266" i="1"/>
  <c r="C1266" i="1"/>
  <c r="G1266" i="1" s="1"/>
  <c r="D1265" i="1"/>
  <c r="H1265" i="1" s="1"/>
  <c r="C1265" i="1"/>
  <c r="C1264" i="1"/>
  <c r="D1263" i="1"/>
  <c r="C1263" i="1"/>
  <c r="G1263" i="1" s="1"/>
  <c r="D1262" i="1"/>
  <c r="C1262" i="1"/>
  <c r="D1261" i="1"/>
  <c r="H1261" i="1" s="1"/>
  <c r="C1261" i="1"/>
  <c r="D1260" i="1"/>
  <c r="H1260" i="1" s="1"/>
  <c r="C1260" i="1"/>
  <c r="C1259" i="1"/>
  <c r="H1258" i="1"/>
  <c r="D1258" i="1"/>
  <c r="C1258" i="1"/>
  <c r="H1257" i="1"/>
  <c r="D1257" i="1"/>
  <c r="C1257" i="1"/>
  <c r="D1256" i="1"/>
  <c r="C1256" i="1"/>
  <c r="C1255" i="1"/>
  <c r="H1254" i="1"/>
  <c r="D1254" i="1"/>
  <c r="C1254" i="1"/>
  <c r="G1254" i="1" s="1"/>
  <c r="D1253" i="1"/>
  <c r="C1253" i="1"/>
  <c r="G1253" i="1" s="1"/>
  <c r="D1252" i="1"/>
  <c r="C1252" i="1"/>
  <c r="G1252" i="1" s="1"/>
  <c r="H1251" i="1"/>
  <c r="D1251" i="1"/>
  <c r="C1251" i="1"/>
  <c r="G1251" i="1" s="1"/>
  <c r="H1250" i="1"/>
  <c r="D1250" i="1"/>
  <c r="C1250" i="1"/>
  <c r="G1250" i="1" s="1"/>
  <c r="D1249" i="1"/>
  <c r="C1249" i="1"/>
  <c r="G1249" i="1" s="1"/>
  <c r="D1248" i="1"/>
  <c r="C1248" i="1"/>
  <c r="G1248" i="1" s="1"/>
  <c r="H1247" i="1"/>
  <c r="D1247" i="1"/>
  <c r="C1247" i="1"/>
  <c r="G1247" i="1" s="1"/>
  <c r="H1246" i="1"/>
  <c r="D1246" i="1"/>
  <c r="C1246" i="1"/>
  <c r="G1246" i="1" s="1"/>
  <c r="D1245" i="1"/>
  <c r="C1245" i="1"/>
  <c r="G1245" i="1" s="1"/>
  <c r="D1244" i="1"/>
  <c r="C1244" i="1"/>
  <c r="G1244" i="1" s="1"/>
  <c r="H1243" i="1"/>
  <c r="D1243" i="1"/>
  <c r="C1243" i="1"/>
  <c r="G1243" i="1" s="1"/>
  <c r="H1242" i="1"/>
  <c r="D1242" i="1"/>
  <c r="C1242" i="1"/>
  <c r="G1242" i="1" s="1"/>
  <c r="D1241" i="1"/>
  <c r="C1241" i="1"/>
  <c r="G1241" i="1" s="1"/>
  <c r="D1240" i="1"/>
  <c r="C1240" i="1"/>
  <c r="H1239" i="1"/>
  <c r="D1239" i="1"/>
  <c r="C1239" i="1"/>
  <c r="G1239" i="1" s="1"/>
  <c r="H1238" i="1"/>
  <c r="D1238" i="1"/>
  <c r="C1238" i="1"/>
  <c r="G1238" i="1" s="1"/>
  <c r="D1237" i="1"/>
  <c r="C1237" i="1"/>
  <c r="G1237" i="1" s="1"/>
  <c r="D1236" i="1"/>
  <c r="C1236" i="1"/>
  <c r="H1235" i="1"/>
  <c r="D1235" i="1"/>
  <c r="C1235" i="1"/>
  <c r="G1235" i="1" s="1"/>
  <c r="H1234" i="1"/>
  <c r="D1234" i="1"/>
  <c r="C1234" i="1"/>
  <c r="G1234" i="1" s="1"/>
  <c r="D1233" i="1"/>
  <c r="C1233" i="1"/>
  <c r="G1233" i="1" s="1"/>
  <c r="D1232" i="1"/>
  <c r="C1232" i="1"/>
  <c r="H1231" i="1"/>
  <c r="D1231" i="1"/>
  <c r="C1231" i="1"/>
  <c r="G1231" i="1" s="1"/>
  <c r="H1230" i="1"/>
  <c r="D1230" i="1"/>
  <c r="C1230" i="1"/>
  <c r="G1230" i="1" s="1"/>
  <c r="D1229" i="1"/>
  <c r="C1229" i="1"/>
  <c r="G1229" i="1" s="1"/>
  <c r="D1228" i="1"/>
  <c r="C1228" i="1"/>
  <c r="H1227" i="1"/>
  <c r="D1227" i="1"/>
  <c r="C1227" i="1"/>
  <c r="G1227" i="1" s="1"/>
  <c r="H1226" i="1"/>
  <c r="D1226" i="1"/>
  <c r="C1226" i="1"/>
  <c r="G1226" i="1" s="1"/>
  <c r="D1225" i="1"/>
  <c r="C1225" i="1"/>
  <c r="G1225" i="1" s="1"/>
  <c r="D1224" i="1"/>
  <c r="C1224" i="1"/>
  <c r="H1223" i="1"/>
  <c r="D1223" i="1"/>
  <c r="C1223" i="1"/>
  <c r="G1223" i="1" s="1"/>
  <c r="H1222" i="1"/>
  <c r="D1222" i="1"/>
  <c r="C1222" i="1"/>
  <c r="G1222" i="1" s="1"/>
  <c r="D1221" i="1"/>
  <c r="C1221" i="1"/>
  <c r="G1221" i="1" s="1"/>
  <c r="D1220" i="1"/>
  <c r="C1220" i="1"/>
  <c r="H1219" i="1"/>
  <c r="D1219" i="1"/>
  <c r="C1219" i="1"/>
  <c r="G1219" i="1" s="1"/>
  <c r="H1218" i="1"/>
  <c r="D1218" i="1"/>
  <c r="C1218" i="1"/>
  <c r="G1218" i="1" s="1"/>
  <c r="D1217" i="1"/>
  <c r="C1217" i="1"/>
  <c r="G1217" i="1" s="1"/>
  <c r="D1216" i="1"/>
  <c r="C1216" i="1"/>
  <c r="H1215" i="1"/>
  <c r="D1215" i="1"/>
  <c r="C1215" i="1"/>
  <c r="G1215" i="1" s="1"/>
  <c r="H1214" i="1"/>
  <c r="D1214" i="1"/>
  <c r="C1214" i="1"/>
  <c r="G1214" i="1" s="1"/>
  <c r="D1213" i="1"/>
  <c r="C1213" i="1"/>
  <c r="G1213" i="1" s="1"/>
  <c r="D1212" i="1"/>
  <c r="C1212" i="1"/>
  <c r="H1211" i="1"/>
  <c r="D1211" i="1"/>
  <c r="C1211" i="1"/>
  <c r="G1211" i="1" s="1"/>
  <c r="H1210" i="1"/>
  <c r="D1210" i="1"/>
  <c r="C1210" i="1"/>
  <c r="G1210" i="1" s="1"/>
  <c r="D1209" i="1"/>
  <c r="C1209" i="1"/>
  <c r="G1209" i="1" s="1"/>
  <c r="D1208" i="1"/>
  <c r="C1208" i="1"/>
  <c r="H1207" i="1"/>
  <c r="D1207" i="1"/>
  <c r="C1207" i="1"/>
  <c r="G1207" i="1" s="1"/>
  <c r="H1206" i="1"/>
  <c r="D1206" i="1"/>
  <c r="C1206" i="1"/>
  <c r="G1206" i="1" s="1"/>
  <c r="D1205" i="1"/>
  <c r="C1205" i="1"/>
  <c r="G1205" i="1" s="1"/>
  <c r="D1204" i="1"/>
  <c r="C1204" i="1"/>
  <c r="H1203" i="1"/>
  <c r="D1203" i="1"/>
  <c r="C1203" i="1"/>
  <c r="G1203" i="1" s="1"/>
  <c r="H1202" i="1"/>
  <c r="D1202" i="1"/>
  <c r="C1202" i="1"/>
  <c r="G1202" i="1" s="1"/>
  <c r="D1201" i="1"/>
  <c r="C1201" i="1"/>
  <c r="G1201" i="1" s="1"/>
  <c r="D1200" i="1"/>
  <c r="C1200" i="1"/>
  <c r="H1199" i="1"/>
  <c r="D1199" i="1"/>
  <c r="C1199" i="1"/>
  <c r="G1199" i="1" s="1"/>
  <c r="H1198" i="1"/>
  <c r="D1198" i="1"/>
  <c r="C1198" i="1"/>
  <c r="G1198" i="1" s="1"/>
  <c r="D1197" i="1"/>
  <c r="C1197" i="1"/>
  <c r="D1196" i="1"/>
  <c r="C1196" i="1"/>
  <c r="H1195" i="1"/>
  <c r="D1195" i="1"/>
  <c r="C1195" i="1"/>
  <c r="G1195" i="1" s="1"/>
  <c r="H1194" i="1"/>
  <c r="D1194" i="1"/>
  <c r="C1194" i="1"/>
  <c r="G1194" i="1" s="1"/>
  <c r="D1193" i="1"/>
  <c r="C1193" i="1"/>
  <c r="D1192" i="1"/>
  <c r="C1192" i="1"/>
  <c r="H1191" i="1"/>
  <c r="D1191" i="1"/>
  <c r="C1191" i="1"/>
  <c r="G1191" i="1" s="1"/>
  <c r="H1190" i="1"/>
  <c r="D1190" i="1"/>
  <c r="C1190" i="1"/>
  <c r="G1190" i="1" s="1"/>
  <c r="D1189" i="1"/>
  <c r="C1189" i="1"/>
  <c r="D1188" i="1"/>
  <c r="C1188" i="1"/>
  <c r="H1187" i="1"/>
  <c r="D1187" i="1"/>
  <c r="C1187" i="1"/>
  <c r="G1187" i="1" s="1"/>
  <c r="H1186" i="1"/>
  <c r="D1186" i="1"/>
  <c r="C1186" i="1"/>
  <c r="G1186" i="1" s="1"/>
  <c r="D1185" i="1"/>
  <c r="C1185" i="1"/>
  <c r="D1184" i="1"/>
  <c r="C1184" i="1"/>
  <c r="D1183" i="1"/>
  <c r="H1183" i="1" s="1"/>
  <c r="C1183" i="1"/>
  <c r="D1179" i="1"/>
  <c r="C1179" i="1"/>
  <c r="D1178" i="1"/>
  <c r="C1178" i="1"/>
  <c r="H1177" i="1"/>
  <c r="D1177" i="1"/>
  <c r="C1177" i="1"/>
  <c r="G1177" i="1" s="1"/>
  <c r="H1176" i="1"/>
  <c r="D1176" i="1"/>
  <c r="C1176" i="1"/>
  <c r="G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D1165" i="1"/>
  <c r="G1165" i="1" s="1"/>
  <c r="C1165" i="1"/>
  <c r="D1164" i="1"/>
  <c r="G1164" i="1" s="1"/>
  <c r="C1164" i="1"/>
  <c r="D1163" i="1"/>
  <c r="G1163" i="1" s="1"/>
  <c r="C1163" i="1"/>
  <c r="H1163" i="1" s="1"/>
  <c r="D1162" i="1"/>
  <c r="G1162" i="1" s="1"/>
  <c r="C1162" i="1"/>
  <c r="H1162" i="1" s="1"/>
  <c r="D1161" i="1"/>
  <c r="G1161" i="1" s="1"/>
  <c r="C1161" i="1"/>
  <c r="D1160" i="1"/>
  <c r="G1160" i="1" s="1"/>
  <c r="C1160" i="1"/>
  <c r="D1159" i="1"/>
  <c r="C1159" i="1"/>
  <c r="H1159" i="1" s="1"/>
  <c r="D1158" i="1"/>
  <c r="C1158" i="1"/>
  <c r="H1158" i="1" s="1"/>
  <c r="G1157" i="1"/>
  <c r="D1157" i="1"/>
  <c r="C1157" i="1"/>
  <c r="H1157" i="1" s="1"/>
  <c r="D1156" i="1"/>
  <c r="G1156" i="1" s="1"/>
  <c r="C1156" i="1"/>
  <c r="D1155" i="1"/>
  <c r="C1155" i="1"/>
  <c r="D1154" i="1"/>
  <c r="C1154" i="1"/>
  <c r="H1154" i="1" s="1"/>
  <c r="G1153" i="1"/>
  <c r="D1153" i="1"/>
  <c r="C1153" i="1"/>
  <c r="H1153" i="1" s="1"/>
  <c r="D1152" i="1"/>
  <c r="D1151" i="1"/>
  <c r="C1151" i="1"/>
  <c r="H1151" i="1" s="1"/>
  <c r="D1150" i="1"/>
  <c r="C1150" i="1"/>
  <c r="H1150" i="1" s="1"/>
  <c r="G1149" i="1"/>
  <c r="D1149" i="1"/>
  <c r="C1149" i="1"/>
  <c r="H1149" i="1" s="1"/>
  <c r="D1148" i="1"/>
  <c r="G1148" i="1" s="1"/>
  <c r="C1148" i="1"/>
  <c r="D1147" i="1"/>
  <c r="C1147" i="1"/>
  <c r="H1147" i="1" s="1"/>
  <c r="D1146" i="1"/>
  <c r="C1146" i="1"/>
  <c r="H1146" i="1" s="1"/>
  <c r="G1145" i="1"/>
  <c r="D1145" i="1"/>
  <c r="C1145" i="1"/>
  <c r="H1145" i="1" s="1"/>
  <c r="D1144" i="1"/>
  <c r="G1144" i="1" s="1"/>
  <c r="C1144" i="1"/>
  <c r="D1143" i="1"/>
  <c r="C1143" i="1"/>
  <c r="H1143" i="1" s="1"/>
  <c r="D1142" i="1"/>
  <c r="C1142" i="1"/>
  <c r="H1142" i="1" s="1"/>
  <c r="G1141" i="1"/>
  <c r="D1141" i="1"/>
  <c r="C1141" i="1"/>
  <c r="H1141" i="1" s="1"/>
  <c r="D1140" i="1"/>
  <c r="G1140" i="1" s="1"/>
  <c r="C1140" i="1"/>
  <c r="D1139" i="1"/>
  <c r="C1139" i="1"/>
  <c r="H1139" i="1" s="1"/>
  <c r="D1138" i="1"/>
  <c r="C1138" i="1"/>
  <c r="H1138" i="1" s="1"/>
  <c r="G1137" i="1"/>
  <c r="D1137" i="1"/>
  <c r="C1137" i="1"/>
  <c r="H1137" i="1" s="1"/>
  <c r="D1136" i="1"/>
  <c r="G1136" i="1" s="1"/>
  <c r="C1136" i="1"/>
  <c r="D1135" i="1"/>
  <c r="C1135" i="1"/>
  <c r="H1135" i="1" s="1"/>
  <c r="D1134" i="1"/>
  <c r="C1134" i="1"/>
  <c r="H1134" i="1" s="1"/>
  <c r="G1133" i="1"/>
  <c r="D1133" i="1"/>
  <c r="C1133" i="1"/>
  <c r="H1133" i="1" s="1"/>
  <c r="D1132" i="1"/>
  <c r="G1132" i="1" s="1"/>
  <c r="C1132" i="1"/>
  <c r="D1131" i="1"/>
  <c r="C1131" i="1"/>
  <c r="H1131" i="1" s="1"/>
  <c r="D1130" i="1"/>
  <c r="C1130" i="1"/>
  <c r="H1130" i="1" s="1"/>
  <c r="G1129" i="1"/>
  <c r="D1129" i="1"/>
  <c r="C1129" i="1"/>
  <c r="H1129" i="1" s="1"/>
  <c r="D1128" i="1"/>
  <c r="G1128" i="1" s="1"/>
  <c r="C1128" i="1"/>
  <c r="D1127" i="1"/>
  <c r="C1127" i="1"/>
  <c r="H1127" i="1" s="1"/>
  <c r="D1126" i="1"/>
  <c r="C1126" i="1"/>
  <c r="H1126" i="1" s="1"/>
  <c r="G1125" i="1"/>
  <c r="D1125" i="1"/>
  <c r="C1125" i="1"/>
  <c r="H1125" i="1" s="1"/>
  <c r="D1124" i="1"/>
  <c r="G1124" i="1" s="1"/>
  <c r="C1124" i="1"/>
  <c r="D1123" i="1"/>
  <c r="C1123" i="1"/>
  <c r="H1123" i="1" s="1"/>
  <c r="D1122" i="1"/>
  <c r="C1122" i="1"/>
  <c r="H1122" i="1" s="1"/>
  <c r="G1121" i="1"/>
  <c r="D1121" i="1"/>
  <c r="C1121" i="1"/>
  <c r="H1121" i="1" s="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D1042" i="1"/>
  <c r="H1042" i="1" s="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G1032" i="1"/>
  <c r="D1032" i="1"/>
  <c r="H1032" i="1" s="1"/>
  <c r="C1032" i="1"/>
  <c r="D1031" i="1"/>
  <c r="H1031" i="1" s="1"/>
  <c r="C1031" i="1"/>
  <c r="H1030" i="1"/>
  <c r="G1030" i="1"/>
  <c r="D1030" i="1"/>
  <c r="C1030" i="1"/>
  <c r="H1029" i="1"/>
  <c r="G1029" i="1"/>
  <c r="D1029" i="1"/>
  <c r="C1029" i="1"/>
  <c r="H1028" i="1"/>
  <c r="G1028" i="1"/>
  <c r="D1028" i="1"/>
  <c r="C1028" i="1"/>
  <c r="H1027" i="1"/>
  <c r="G1027" i="1"/>
  <c r="D1027" i="1"/>
  <c r="C1027" i="1"/>
  <c r="H1026" i="1"/>
  <c r="G1026" i="1"/>
  <c r="D1026" i="1"/>
  <c r="C1026" i="1"/>
  <c r="H1025" i="1"/>
  <c r="D1025" i="1"/>
  <c r="G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D730" i="1"/>
  <c r="G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C642" i="1"/>
  <c r="C641"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D421" i="1"/>
  <c r="G421" i="1" s="1"/>
  <c r="C421" i="1"/>
  <c r="G416" i="1"/>
  <c r="D416" i="1"/>
  <c r="H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D267" i="1"/>
  <c r="H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H196" i="1"/>
  <c r="G196" i="1"/>
  <c r="D196" i="1"/>
  <c r="C196" i="1"/>
  <c r="H195" i="1"/>
  <c r="G195" i="1"/>
  <c r="D195" i="1"/>
  <c r="C195" i="1"/>
  <c r="H194" i="1"/>
  <c r="D194" i="1"/>
  <c r="G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D180" i="1"/>
  <c r="H180" i="1" s="1"/>
  <c r="C180" i="1"/>
  <c r="H179" i="1"/>
  <c r="G179" i="1"/>
  <c r="D179" i="1"/>
  <c r="C179" i="1"/>
  <c r="H178" i="1"/>
  <c r="D178" i="1"/>
  <c r="G178" i="1" s="1"/>
  <c r="C178" i="1"/>
  <c r="H177" i="1"/>
  <c r="G177" i="1"/>
  <c r="D177" i="1"/>
  <c r="C177" i="1"/>
  <c r="H176" i="1"/>
  <c r="D176" i="1"/>
  <c r="G176" i="1" s="1"/>
  <c r="C176" i="1"/>
  <c r="D175" i="1"/>
  <c r="H175" i="1" s="1"/>
  <c r="C175" i="1"/>
  <c r="D174" i="1"/>
  <c r="H174" i="1" s="1"/>
  <c r="C174" i="1"/>
  <c r="H173" i="1"/>
  <c r="G173" i="1"/>
  <c r="D173" i="1"/>
  <c r="C173" i="1"/>
  <c r="H172" i="1"/>
  <c r="G172" i="1"/>
  <c r="D172" i="1"/>
  <c r="C172" i="1"/>
  <c r="H171" i="1"/>
  <c r="G171" i="1"/>
  <c r="D171" i="1"/>
  <c r="C171" i="1"/>
  <c r="H170" i="1"/>
  <c r="D170" i="1"/>
  <c r="G170" i="1" s="1"/>
  <c r="C170" i="1"/>
  <c r="H169" i="1"/>
  <c r="D169" i="1"/>
  <c r="G169" i="1" s="1"/>
  <c r="C169" i="1"/>
  <c r="D168" i="1"/>
  <c r="G168" i="1" s="1"/>
  <c r="C168" i="1"/>
  <c r="D167" i="1"/>
  <c r="H167" i="1" s="1"/>
  <c r="C167" i="1"/>
  <c r="D166" i="1"/>
  <c r="H166" i="1" s="1"/>
  <c r="C166" i="1"/>
  <c r="D165" i="1"/>
  <c r="H165" i="1" s="1"/>
  <c r="C165" i="1"/>
  <c r="D164" i="1"/>
  <c r="H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D153" i="1"/>
  <c r="H153" i="1" s="1"/>
  <c r="C153" i="1"/>
  <c r="H152" i="1"/>
  <c r="G152" i="1"/>
  <c r="D152" i="1"/>
  <c r="C152" i="1"/>
  <c r="H151" i="1"/>
  <c r="D151" i="1"/>
  <c r="G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D131" i="1"/>
  <c r="G131" i="1" s="1"/>
  <c r="C131" i="1"/>
  <c r="D130" i="1"/>
  <c r="H129" i="1"/>
  <c r="G129" i="1"/>
  <c r="D129" i="1"/>
  <c r="C129" i="1"/>
  <c r="H128" i="1"/>
  <c r="G128" i="1"/>
  <c r="D128" i="1"/>
  <c r="C128" i="1"/>
  <c r="D127" i="1"/>
  <c r="H127" i="1" s="1"/>
  <c r="C127" i="1"/>
  <c r="H126" i="1"/>
  <c r="G126" i="1"/>
  <c r="D126" i="1"/>
  <c r="C126" i="1"/>
  <c r="D125" i="1"/>
  <c r="H125" i="1" s="1"/>
  <c r="C125" i="1"/>
  <c r="H124" i="1"/>
  <c r="G124" i="1"/>
  <c r="D124" i="1"/>
  <c r="C124" i="1"/>
  <c r="H123" i="1"/>
  <c r="G123" i="1"/>
  <c r="D123" i="1"/>
  <c r="C123" i="1"/>
  <c r="H122" i="1"/>
  <c r="G122" i="1"/>
  <c r="D122" i="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04" i="1" l="1"/>
  <c r="H1604" i="1" s="1"/>
  <c r="H1606" i="1"/>
  <c r="G1609" i="1"/>
  <c r="G1613" i="1"/>
  <c r="H1594" i="1"/>
  <c r="H1602" i="1"/>
  <c r="G1602" i="1"/>
  <c r="H1607" i="1"/>
  <c r="G1591" i="1"/>
  <c r="G1604" i="1"/>
  <c r="H1585" i="1"/>
  <c r="G1585" i="1"/>
  <c r="D6" i="8"/>
  <c r="C1583" i="1" s="1"/>
  <c r="H1583" i="1" s="1"/>
  <c r="H1586" i="1"/>
  <c r="G300" i="1"/>
  <c r="H423" i="1"/>
  <c r="D1510" i="1"/>
  <c r="H1510" i="1" s="1"/>
  <c r="I30" i="3"/>
  <c r="G1511" i="1"/>
  <c r="F114" i="6"/>
  <c r="G1510" i="1"/>
  <c r="G1513" i="1"/>
  <c r="H1389" i="1"/>
  <c r="G1385" i="1"/>
  <c r="G1388" i="1"/>
  <c r="H1388" i="1"/>
  <c r="G1386" i="1"/>
  <c r="H1386" i="1"/>
  <c r="G1384" i="1"/>
  <c r="G1387" i="1"/>
  <c r="H1384" i="1"/>
  <c r="E335" i="9"/>
  <c r="B335" i="9" s="1"/>
  <c r="H1400" i="1"/>
  <c r="E296" i="5"/>
  <c r="D1300" i="1" s="1"/>
  <c r="E318" i="9"/>
  <c r="B318" i="9" s="1"/>
  <c r="G1267" i="1"/>
  <c r="E305" i="9"/>
  <c r="B305" i="9" s="1"/>
  <c r="G1262" i="1"/>
  <c r="G1256" i="1"/>
  <c r="G1258" i="1"/>
  <c r="G1261" i="1"/>
  <c r="G1260" i="1"/>
  <c r="G1278" i="1"/>
  <c r="G1265" i="1"/>
  <c r="F260" i="5"/>
  <c r="G1264" i="1"/>
  <c r="G1257" i="1"/>
  <c r="E178" i="5"/>
  <c r="D1182" i="1" s="1"/>
  <c r="F181" i="5"/>
  <c r="G1183" i="1"/>
  <c r="H1165" i="1"/>
  <c r="H1155" i="1"/>
  <c r="H1161" i="1"/>
  <c r="G1076" i="1"/>
  <c r="G1078" i="1"/>
  <c r="F71" i="5"/>
  <c r="F341" i="9"/>
  <c r="B341" i="9" s="1"/>
  <c r="G1042" i="1"/>
  <c r="G1040" i="1"/>
  <c r="G1041" i="1"/>
  <c r="G1033" i="1"/>
  <c r="G1031" i="1"/>
  <c r="E12" i="5"/>
  <c r="D1017" i="1" s="1"/>
  <c r="G1024" i="1"/>
  <c r="E324" i="9"/>
  <c r="B324" i="9" s="1"/>
  <c r="E31" i="9"/>
  <c r="B31" i="9" s="1"/>
  <c r="E37" i="9"/>
  <c r="B37" i="9" s="1"/>
  <c r="F236" i="9"/>
  <c r="B236" i="9" s="1"/>
  <c r="E311" i="9"/>
  <c r="B311" i="9" s="1"/>
  <c r="G1539" i="1"/>
  <c r="H422" i="1"/>
  <c r="G848" i="1"/>
  <c r="B296" i="9"/>
  <c r="G380" i="1"/>
  <c r="G374" i="1"/>
  <c r="G301" i="1"/>
  <c r="E294" i="9"/>
  <c r="B294" i="9" s="1"/>
  <c r="H421" i="1"/>
  <c r="E647" i="4"/>
  <c r="D641" i="1" s="1"/>
  <c r="G298" i="1"/>
  <c r="G258" i="1"/>
  <c r="G267" i="1"/>
  <c r="H265" i="1"/>
  <c r="F216" i="4"/>
  <c r="F243" i="9"/>
  <c r="B243" i="9" s="1"/>
  <c r="G190" i="1"/>
  <c r="G193" i="1"/>
  <c r="G183" i="1"/>
  <c r="E53" i="9"/>
  <c r="B53" i="9" s="1"/>
  <c r="B240" i="9"/>
  <c r="F239" i="9"/>
  <c r="B239" i="9" s="1"/>
  <c r="G180" i="1"/>
  <c r="F238" i="9"/>
  <c r="B238" i="9" s="1"/>
  <c r="G174" i="1"/>
  <c r="G175" i="1"/>
  <c r="H168" i="1"/>
  <c r="G166" i="1"/>
  <c r="G167" i="1"/>
  <c r="H161" i="1"/>
  <c r="G165" i="1"/>
  <c r="G164" i="1"/>
  <c r="E49" i="9"/>
  <c r="B49" i="9" s="1"/>
  <c r="F165" i="4"/>
  <c r="B237" i="9"/>
  <c r="E48" i="9"/>
  <c r="B48" i="9" s="1"/>
  <c r="G153" i="1"/>
  <c r="F154" i="4"/>
  <c r="F135" i="4"/>
  <c r="G127" i="1"/>
  <c r="G125" i="1"/>
  <c r="H121" i="1"/>
  <c r="F125" i="4"/>
  <c r="F112" i="4"/>
  <c r="E82" i="4"/>
  <c r="D78" i="1" s="1"/>
  <c r="E49" i="4"/>
  <c r="D45" i="1" s="1"/>
  <c r="F68" i="4"/>
  <c r="G1123" i="1"/>
  <c r="G1127" i="1"/>
  <c r="G1131" i="1"/>
  <c r="G1135" i="1"/>
  <c r="G1139" i="1"/>
  <c r="G1143" i="1"/>
  <c r="G1147" i="1"/>
  <c r="G1151" i="1"/>
  <c r="G1155" i="1"/>
  <c r="G1159" i="1"/>
  <c r="G1185" i="1"/>
  <c r="H1185" i="1"/>
  <c r="G1188" i="1"/>
  <c r="H1188" i="1"/>
  <c r="G1193" i="1"/>
  <c r="H1193" i="1"/>
  <c r="G1196" i="1"/>
  <c r="H1196" i="1"/>
  <c r="G1204" i="1"/>
  <c r="H1204" i="1"/>
  <c r="G1212" i="1"/>
  <c r="H1212" i="1"/>
  <c r="G1220" i="1"/>
  <c r="H1220" i="1"/>
  <c r="G1228" i="1"/>
  <c r="H1228" i="1"/>
  <c r="G1236" i="1"/>
  <c r="H1236" i="1"/>
  <c r="G1122" i="1"/>
  <c r="H1124" i="1"/>
  <c r="G1126" i="1"/>
  <c r="H1128" i="1"/>
  <c r="G1130" i="1"/>
  <c r="H1132" i="1"/>
  <c r="G1134" i="1"/>
  <c r="H1136" i="1"/>
  <c r="G1138" i="1"/>
  <c r="H1140" i="1"/>
  <c r="G1142" i="1"/>
  <c r="H1144" i="1"/>
  <c r="G1146" i="1"/>
  <c r="H1148" i="1"/>
  <c r="G1150" i="1"/>
  <c r="G1154" i="1"/>
  <c r="H1156" i="1"/>
  <c r="G1158" i="1"/>
  <c r="H1160" i="1"/>
  <c r="H1164" i="1"/>
  <c r="G1179" i="1"/>
  <c r="H1179" i="1"/>
  <c r="G1184" i="1"/>
  <c r="H1184" i="1"/>
  <c r="G1189" i="1"/>
  <c r="H1189" i="1"/>
  <c r="G1192" i="1"/>
  <c r="H1192" i="1"/>
  <c r="G1197" i="1"/>
  <c r="H1197" i="1"/>
  <c r="G1200" i="1"/>
  <c r="H1200" i="1"/>
  <c r="G1208" i="1"/>
  <c r="H1208" i="1"/>
  <c r="G1216" i="1"/>
  <c r="H1216" i="1"/>
  <c r="G1224" i="1"/>
  <c r="H1224" i="1"/>
  <c r="G1232" i="1"/>
  <c r="H1232" i="1"/>
  <c r="G1240" i="1"/>
  <c r="H1240" i="1"/>
  <c r="G1178" i="1"/>
  <c r="H1178" i="1"/>
  <c r="G1289" i="1"/>
  <c r="H1289" i="1"/>
  <c r="G1292" i="1"/>
  <c r="H1292" i="1"/>
  <c r="G1300" i="1"/>
  <c r="H1300" i="1"/>
  <c r="G1308" i="1"/>
  <c r="H1308" i="1"/>
  <c r="G1316" i="1"/>
  <c r="H1316" i="1"/>
  <c r="G1324" i="1"/>
  <c r="H1324" i="1"/>
  <c r="G1332" i="1"/>
  <c r="H1332" i="1"/>
  <c r="G1340" i="1"/>
  <c r="H1340" i="1"/>
  <c r="G1348" i="1"/>
  <c r="H1348" i="1"/>
  <c r="G1356" i="1"/>
  <c r="H1356" i="1"/>
  <c r="G1364" i="1"/>
  <c r="H1364" i="1"/>
  <c r="H1201" i="1"/>
  <c r="H1205" i="1"/>
  <c r="H1209" i="1"/>
  <c r="H1213" i="1"/>
  <c r="H1217" i="1"/>
  <c r="H1221" i="1"/>
  <c r="H1225" i="1"/>
  <c r="H1229" i="1"/>
  <c r="H1233" i="1"/>
  <c r="H1237" i="1"/>
  <c r="H1241" i="1"/>
  <c r="H1245" i="1"/>
  <c r="H1249" i="1"/>
  <c r="H1253" i="1"/>
  <c r="H1256" i="1"/>
  <c r="H1263" i="1"/>
  <c r="H1267" i="1"/>
  <c r="H1271" i="1"/>
  <c r="H1275" i="1"/>
  <c r="H1279" i="1"/>
  <c r="H1283" i="1"/>
  <c r="H1287" i="1"/>
  <c r="H1244" i="1"/>
  <c r="H1248" i="1"/>
  <c r="H1252" i="1"/>
  <c r="H1262" i="1"/>
  <c r="H1266" i="1"/>
  <c r="H1270" i="1"/>
  <c r="H1274" i="1"/>
  <c r="H1278" i="1"/>
  <c r="H1282" i="1"/>
  <c r="H1286" i="1"/>
  <c r="G1288" i="1"/>
  <c r="H1288" i="1"/>
  <c r="G1293" i="1"/>
  <c r="H1293" i="1"/>
  <c r="G1296" i="1"/>
  <c r="H1296" i="1"/>
  <c r="G1304" i="1"/>
  <c r="H1304" i="1"/>
  <c r="G1312" i="1"/>
  <c r="H1312" i="1"/>
  <c r="G1320" i="1"/>
  <c r="H1320" i="1"/>
  <c r="G1328" i="1"/>
  <c r="H1328" i="1"/>
  <c r="G1336" i="1"/>
  <c r="H1336" i="1"/>
  <c r="G1344" i="1"/>
  <c r="H1344" i="1"/>
  <c r="G1352" i="1"/>
  <c r="H1352" i="1"/>
  <c r="G1360" i="1"/>
  <c r="H1360" i="1"/>
  <c r="G1368" i="1"/>
  <c r="H1368" i="1"/>
  <c r="G1290" i="1"/>
  <c r="G1294" i="1"/>
  <c r="G1298" i="1"/>
  <c r="G1302" i="1"/>
  <c r="G1306" i="1"/>
  <c r="G1310" i="1"/>
  <c r="G1314" i="1"/>
  <c r="G1318" i="1"/>
  <c r="G1322" i="1"/>
  <c r="G1326" i="1"/>
  <c r="G1330" i="1"/>
  <c r="G1334" i="1"/>
  <c r="G1338" i="1"/>
  <c r="G1342" i="1"/>
  <c r="G1346" i="1"/>
  <c r="G1350" i="1"/>
  <c r="G1354" i="1"/>
  <c r="G1358" i="1"/>
  <c r="G1362" i="1"/>
  <c r="G1366" i="1"/>
  <c r="G1370" i="1"/>
  <c r="I1541" i="1"/>
  <c r="G1542" i="1"/>
  <c r="I1542" i="1" s="1"/>
  <c r="H1542" i="1"/>
  <c r="I1545" i="1"/>
  <c r="G1546" i="1"/>
  <c r="H1546" i="1"/>
  <c r="J1551" i="1"/>
  <c r="H1551" i="1"/>
  <c r="G1551" i="1"/>
  <c r="I1551" i="1" s="1"/>
  <c r="H1556" i="1"/>
  <c r="G1556" i="1"/>
  <c r="I1562" i="1"/>
  <c r="I1565" i="1"/>
  <c r="I1569" i="1"/>
  <c r="I1573" i="1"/>
  <c r="J1579" i="1"/>
  <c r="H1579" i="1"/>
  <c r="G1579" i="1"/>
  <c r="I1579" i="1" s="1"/>
  <c r="G1584" i="1"/>
  <c r="H1584" i="1"/>
  <c r="G1631" i="1"/>
  <c r="H1631" i="1"/>
  <c r="H1644" i="1"/>
  <c r="G1644" i="1"/>
  <c r="G1649" i="1"/>
  <c r="H1649" i="1"/>
  <c r="F36" i="4"/>
  <c r="D7" i="4"/>
  <c r="F186" i="5"/>
  <c r="D178" i="5"/>
  <c r="G337" i="9"/>
  <c r="E337" i="9" s="1"/>
  <c r="B337" i="9" s="1"/>
  <c r="F197" i="5"/>
  <c r="H25" i="3"/>
  <c r="G1297" i="1"/>
  <c r="G1301" i="1"/>
  <c r="G1305" i="1"/>
  <c r="G1309" i="1"/>
  <c r="G1313" i="1"/>
  <c r="G1317" i="1"/>
  <c r="G1321" i="1"/>
  <c r="G1325" i="1"/>
  <c r="G1329" i="1"/>
  <c r="G1333" i="1"/>
  <c r="G1337" i="1"/>
  <c r="G1341" i="1"/>
  <c r="G1345" i="1"/>
  <c r="G1349" i="1"/>
  <c r="G1353" i="1"/>
  <c r="G1357" i="1"/>
  <c r="G1361" i="1"/>
  <c r="G1365" i="1"/>
  <c r="G1369" i="1"/>
  <c r="J1549" i="1"/>
  <c r="H1549" i="1"/>
  <c r="G1549" i="1"/>
  <c r="J1559" i="1"/>
  <c r="H1559" i="1"/>
  <c r="G1559" i="1"/>
  <c r="I1559" i="1" s="1"/>
  <c r="H1563" i="1"/>
  <c r="G1563" i="1"/>
  <c r="J1566" i="1"/>
  <c r="H1566" i="1"/>
  <c r="G1566" i="1"/>
  <c r="J1570" i="1"/>
  <c r="H1570" i="1"/>
  <c r="G1570" i="1"/>
  <c r="I1570" i="1" s="1"/>
  <c r="J1574" i="1"/>
  <c r="H1574" i="1"/>
  <c r="G1574" i="1"/>
  <c r="I1574" i="1" s="1"/>
  <c r="G1625" i="1"/>
  <c r="H1625" i="1"/>
  <c r="G1639" i="1"/>
  <c r="H1639" i="1"/>
  <c r="H1652" i="1"/>
  <c r="G1652" i="1"/>
  <c r="G1686" i="1"/>
  <c r="H1686" i="1"/>
  <c r="D7" i="5"/>
  <c r="F8" i="5"/>
  <c r="G1544" i="1"/>
  <c r="H1544" i="1"/>
  <c r="H1555" i="1"/>
  <c r="G1555" i="1"/>
  <c r="J1557" i="1"/>
  <c r="H1557" i="1"/>
  <c r="G1557" i="1"/>
  <c r="I1557" i="1" s="1"/>
  <c r="J1581" i="1"/>
  <c r="H1581" i="1"/>
  <c r="G1581" i="1"/>
  <c r="I1581" i="1" s="1"/>
  <c r="G1633" i="1"/>
  <c r="H1633" i="1"/>
  <c r="G1647" i="1"/>
  <c r="H1647" i="1"/>
  <c r="H1669" i="1"/>
  <c r="G1669" i="1"/>
  <c r="F431" i="4"/>
  <c r="F630" i="4"/>
  <c r="D629" i="4"/>
  <c r="G1291"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J1544" i="1"/>
  <c r="J1553" i="1"/>
  <c r="H1553" i="1"/>
  <c r="G1553" i="1"/>
  <c r="J1561" i="1"/>
  <c r="H1561" i="1"/>
  <c r="G1561" i="1"/>
  <c r="I1561" i="1" s="1"/>
  <c r="J1564" i="1"/>
  <c r="H1564" i="1"/>
  <c r="G1564" i="1"/>
  <c r="J1568" i="1"/>
  <c r="H1568" i="1"/>
  <c r="G1568" i="1"/>
  <c r="I1568" i="1" s="1"/>
  <c r="J1576" i="1"/>
  <c r="H1576" i="1"/>
  <c r="G1576" i="1"/>
  <c r="I1578" i="1"/>
  <c r="G1588" i="1"/>
  <c r="H1588" i="1"/>
  <c r="G1592" i="1"/>
  <c r="H1592" i="1"/>
  <c r="G1596" i="1"/>
  <c r="H1596" i="1"/>
  <c r="H1600" i="1"/>
  <c r="G1600" i="1"/>
  <c r="G1623" i="1"/>
  <c r="H1623" i="1"/>
  <c r="H1636" i="1"/>
  <c r="G1636" i="1"/>
  <c r="G1641" i="1"/>
  <c r="H1641" i="1"/>
  <c r="G1655" i="1"/>
  <c r="H1655" i="1"/>
  <c r="H1665" i="1"/>
  <c r="G1665" i="1"/>
  <c r="G1676" i="1"/>
  <c r="H1676" i="1"/>
  <c r="G1680" i="1"/>
  <c r="H1680" i="1"/>
  <c r="F10" i="6"/>
  <c r="D5" i="6"/>
  <c r="C1406" i="1"/>
  <c r="F130" i="6"/>
  <c r="D129" i="6"/>
  <c r="C1526" i="1"/>
  <c r="J1541" i="1"/>
  <c r="J1543" i="1"/>
  <c r="J1545" i="1"/>
  <c r="G1587" i="1"/>
  <c r="G1660" i="1"/>
  <c r="H1660" i="1"/>
  <c r="H1681" i="1"/>
  <c r="G1681" i="1"/>
  <c r="E373" i="4"/>
  <c r="F379" i="4"/>
  <c r="E430" i="4"/>
  <c r="F497" i="4"/>
  <c r="D491" i="4"/>
  <c r="E536" i="4"/>
  <c r="F572" i="4"/>
  <c r="D571" i="4"/>
  <c r="H314" i="9"/>
  <c r="E88" i="5"/>
  <c r="D1093" i="1" s="1"/>
  <c r="G339" i="9"/>
  <c r="E339" i="9" s="1"/>
  <c r="B339" i="9" s="1"/>
  <c r="F219" i="5"/>
  <c r="F252" i="5"/>
  <c r="F99" i="6"/>
  <c r="D89" i="6"/>
  <c r="G1547" i="1"/>
  <c r="J1560" i="1"/>
  <c r="J1562" i="1"/>
  <c r="J1565" i="1"/>
  <c r="J1567" i="1"/>
  <c r="J1569" i="1"/>
  <c r="J1573" i="1"/>
  <c r="J1575" i="1"/>
  <c r="J1578" i="1"/>
  <c r="J1580" i="1"/>
  <c r="G1582" i="1"/>
  <c r="G1624" i="1"/>
  <c r="H1627" i="1"/>
  <c r="G1632" i="1"/>
  <c r="H1635" i="1"/>
  <c r="G1640" i="1"/>
  <c r="H1643" i="1"/>
  <c r="G1648" i="1"/>
  <c r="H1651" i="1"/>
  <c r="H1656" i="1"/>
  <c r="G1658" i="1"/>
  <c r="H1664" i="1"/>
  <c r="G1668" i="1"/>
  <c r="H1668" i="1"/>
  <c r="H1670" i="1"/>
  <c r="G1685" i="1"/>
  <c r="D49" i="4"/>
  <c r="F322" i="4"/>
  <c r="D321" i="4"/>
  <c r="F374" i="4"/>
  <c r="D373" i="4"/>
  <c r="F537" i="4"/>
  <c r="D536" i="4"/>
  <c r="G315" i="9"/>
  <c r="G316" i="9"/>
  <c r="D147" i="5"/>
  <c r="F150" i="5"/>
  <c r="G338" i="9"/>
  <c r="E338" i="9" s="1"/>
  <c r="B338" i="9" s="1"/>
  <c r="F203" i="5"/>
  <c r="F256" i="5"/>
  <c r="E255" i="5"/>
  <c r="D1259" i="1" s="1"/>
  <c r="G1259" i="1" s="1"/>
  <c r="E141" i="6"/>
  <c r="I27" i="3"/>
  <c r="H1673" i="1"/>
  <c r="G1673" i="1"/>
  <c r="G1684" i="1"/>
  <c r="H1684" i="1"/>
  <c r="D140" i="4"/>
  <c r="F141" i="4"/>
  <c r="F160" i="4"/>
  <c r="D153" i="4"/>
  <c r="E164" i="4"/>
  <c r="D160" i="1" s="1"/>
  <c r="F485" i="4"/>
  <c r="D479" i="4"/>
  <c r="F83" i="4"/>
  <c r="D106" i="4"/>
  <c r="D134" i="4"/>
  <c r="D202" i="4"/>
  <c r="F231" i="4"/>
  <c r="F310" i="4"/>
  <c r="F362" i="4"/>
  <c r="D466" i="4"/>
  <c r="D522" i="4"/>
  <c r="E571" i="4"/>
  <c r="D565" i="1" s="1"/>
  <c r="D597" i="4"/>
  <c r="E648" i="4"/>
  <c r="D642" i="1" s="1"/>
  <c r="H316" i="9"/>
  <c r="H315" i="9"/>
  <c r="E7" i="4"/>
  <c r="E153" i="4"/>
  <c r="F170" i="4"/>
  <c r="D308" i="4"/>
  <c r="D360" i="4"/>
  <c r="E5" i="7"/>
  <c r="D51" i="8"/>
  <c r="C1628" i="1" s="1"/>
  <c r="D164" i="4"/>
  <c r="E273" i="4"/>
  <c r="D269" i="1" s="1"/>
  <c r="D70" i="5"/>
  <c r="G314" i="9"/>
  <c r="E314" i="9" s="1"/>
  <c r="B314" i="9" s="1"/>
  <c r="F89" i="5"/>
  <c r="F120" i="5"/>
  <c r="F36" i="6"/>
  <c r="D35"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L207" i="9"/>
  <c r="F207" i="9" s="1"/>
  <c r="I10" i="9"/>
  <c r="B249" i="9"/>
  <c r="B259" i="9"/>
  <c r="B263" i="9"/>
  <c r="B267" i="9"/>
  <c r="B271" i="9"/>
  <c r="B231" i="9"/>
  <c r="B255" i="9"/>
  <c r="B260" i="9"/>
  <c r="D44" i="8" l="1"/>
  <c r="C1621" i="1" s="1"/>
  <c r="G1583" i="1"/>
  <c r="F255" i="5"/>
  <c r="E177" i="5"/>
  <c r="H336" i="9"/>
  <c r="E7" i="5"/>
  <c r="F7" i="5" s="1"/>
  <c r="F12" i="5"/>
  <c r="G1017" i="1"/>
  <c r="H1017" i="1"/>
  <c r="F228" i="9"/>
  <c r="B228" i="9" s="1"/>
  <c r="H641" i="1"/>
  <c r="G641" i="1"/>
  <c r="F647" i="4"/>
  <c r="F82" i="4"/>
  <c r="G78" i="1"/>
  <c r="H78" i="1"/>
  <c r="F70" i="5"/>
  <c r="D69" i="5"/>
  <c r="C1075" i="1"/>
  <c r="I33" i="3"/>
  <c r="D1538" i="1"/>
  <c r="E152" i="4"/>
  <c r="D149" i="1"/>
  <c r="F597" i="4"/>
  <c r="C591" i="1"/>
  <c r="F134" i="4"/>
  <c r="C130" i="1"/>
  <c r="I24" i="3"/>
  <c r="D1181" i="1"/>
  <c r="F140" i="4"/>
  <c r="C136" i="1"/>
  <c r="F147" i="5"/>
  <c r="C1152" i="1"/>
  <c r="F536" i="4"/>
  <c r="D535" i="4"/>
  <c r="C530" i="1"/>
  <c r="F321" i="4"/>
  <c r="C316" i="1"/>
  <c r="F89" i="6"/>
  <c r="C1485" i="1"/>
  <c r="E69" i="5"/>
  <c r="F491" i="4"/>
  <c r="C485" i="1"/>
  <c r="E360" i="4"/>
  <c r="F360" i="4" s="1"/>
  <c r="D368" i="1"/>
  <c r="G1526" i="1"/>
  <c r="H1526" i="1"/>
  <c r="G348" i="9"/>
  <c r="E348" i="9" s="1"/>
  <c r="D141" i="6"/>
  <c r="F5" i="6"/>
  <c r="H27" i="3"/>
  <c r="C1401" i="1"/>
  <c r="I1544" i="1"/>
  <c r="I1546" i="1"/>
  <c r="H1259" i="1"/>
  <c r="B207" i="9"/>
  <c r="E310" i="9"/>
  <c r="B310" i="9" s="1"/>
  <c r="G269" i="1"/>
  <c r="H269" i="1"/>
  <c r="D418" i="4"/>
  <c r="C355" i="1"/>
  <c r="E6" i="4"/>
  <c r="D3" i="1"/>
  <c r="F106" i="4"/>
  <c r="C102" i="1"/>
  <c r="H24" i="9"/>
  <c r="D152" i="4"/>
  <c r="G24" i="9"/>
  <c r="F153" i="4"/>
  <c r="C149" i="1"/>
  <c r="E316" i="9"/>
  <c r="B316" i="9" s="1"/>
  <c r="F571" i="4"/>
  <c r="C565" i="1"/>
  <c r="F129" i="6"/>
  <c r="C1525" i="1"/>
  <c r="I1576" i="1"/>
  <c r="I1553" i="1"/>
  <c r="F629" i="4"/>
  <c r="C623" i="1"/>
  <c r="I1566" i="1"/>
  <c r="I1549" i="1"/>
  <c r="D6" i="4"/>
  <c r="F7" i="4"/>
  <c r="C3" i="1"/>
  <c r="E309" i="9"/>
  <c r="B309" i="9" s="1"/>
  <c r="F164" i="4"/>
  <c r="C160" i="1"/>
  <c r="D417" i="4"/>
  <c r="F308" i="4"/>
  <c r="C303" i="1"/>
  <c r="F522" i="4"/>
  <c r="C516" i="1"/>
  <c r="F479" i="4"/>
  <c r="C473" i="1"/>
  <c r="I31" i="3"/>
  <c r="D1537" i="1"/>
  <c r="E315" i="9"/>
  <c r="B315" i="9" s="1"/>
  <c r="F373" i="4"/>
  <c r="C368" i="1"/>
  <c r="F49" i="4"/>
  <c r="C45" i="1"/>
  <c r="D45" i="8"/>
  <c r="E251" i="5"/>
  <c r="H1093" i="1"/>
  <c r="G1093" i="1"/>
  <c r="E639" i="4"/>
  <c r="D633" i="1" s="1"/>
  <c r="D424" i="1"/>
  <c r="D6" i="5"/>
  <c r="H22" i="3"/>
  <c r="C1012" i="1"/>
  <c r="F35" i="6"/>
  <c r="C1431" i="1"/>
  <c r="H28" i="3"/>
  <c r="H1628" i="1"/>
  <c r="G1628" i="1"/>
  <c r="H642" i="1"/>
  <c r="G642" i="1"/>
  <c r="F466" i="4"/>
  <c r="C460" i="1"/>
  <c r="F202" i="4"/>
  <c r="C198" i="1"/>
  <c r="G346" i="9"/>
  <c r="E346" i="9" s="1"/>
  <c r="E535" i="4"/>
  <c r="D530" i="1"/>
  <c r="G1406" i="1"/>
  <c r="H1406" i="1"/>
  <c r="I1564" i="1"/>
  <c r="D430" i="4"/>
  <c r="G336" i="9"/>
  <c r="E336" i="9" s="1"/>
  <c r="B336" i="9" s="1"/>
  <c r="F178" i="5"/>
  <c r="D177" i="5"/>
  <c r="C1182" i="1"/>
  <c r="I39" i="3" l="1"/>
  <c r="G344" i="9"/>
  <c r="E344" i="9" s="1"/>
  <c r="B344" i="9" s="1"/>
  <c r="K1481" i="9"/>
  <c r="H19" i="9"/>
  <c r="E19" i="9" s="1"/>
  <c r="B19" i="9" s="1"/>
  <c r="I22" i="3"/>
  <c r="D1012" i="1"/>
  <c r="H1012" i="1" s="1"/>
  <c r="E24" i="9"/>
  <c r="F430" i="4"/>
  <c r="D639" i="4"/>
  <c r="C424" i="1"/>
  <c r="G1431" i="1"/>
  <c r="H1431" i="1"/>
  <c r="D176" i="5"/>
  <c r="F177" i="5"/>
  <c r="H24" i="3"/>
  <c r="C1181" i="1"/>
  <c r="E640" i="4"/>
  <c r="D634" i="1" s="1"/>
  <c r="D529" i="1"/>
  <c r="H460" i="1"/>
  <c r="G460" i="1"/>
  <c r="H1621" i="1"/>
  <c r="G1621" i="1"/>
  <c r="H516" i="1"/>
  <c r="G516" i="1"/>
  <c r="F417" i="4"/>
  <c r="C412" i="1"/>
  <c r="H565" i="1"/>
  <c r="G565" i="1"/>
  <c r="H102" i="1"/>
  <c r="G102" i="1"/>
  <c r="G316" i="1"/>
  <c r="H316" i="1"/>
  <c r="H130" i="1"/>
  <c r="G130" i="1"/>
  <c r="H1075" i="1"/>
  <c r="G1075" i="1"/>
  <c r="B346" i="9"/>
  <c r="E345" i="9"/>
  <c r="I10" i="3" s="1"/>
  <c r="I25" i="3"/>
  <c r="D1255" i="1"/>
  <c r="F251" i="5"/>
  <c r="G368" i="1"/>
  <c r="H368" i="1"/>
  <c r="G160" i="1"/>
  <c r="H160" i="1"/>
  <c r="G3" i="1"/>
  <c r="H3" i="1"/>
  <c r="B24" i="9"/>
  <c r="C1537" i="1"/>
  <c r="F141" i="6"/>
  <c r="H31" i="3"/>
  <c r="I23" i="3"/>
  <c r="D1074" i="1"/>
  <c r="E6" i="5"/>
  <c r="F6" i="5" s="1"/>
  <c r="H1152" i="1"/>
  <c r="G1152" i="1"/>
  <c r="E299" i="4"/>
  <c r="E300" i="4" s="1"/>
  <c r="D296" i="1" s="1"/>
  <c r="I18" i="3"/>
  <c r="D148" i="1"/>
  <c r="F69" i="5"/>
  <c r="H23" i="3"/>
  <c r="C1074" i="1"/>
  <c r="I40" i="3"/>
  <c r="C1622" i="1"/>
  <c r="H11" i="3" s="1"/>
  <c r="G343" i="9"/>
  <c r="E343" i="9" s="1"/>
  <c r="H473" i="1"/>
  <c r="G473" i="1"/>
  <c r="G303" i="1"/>
  <c r="H303" i="1"/>
  <c r="H623" i="1"/>
  <c r="G623" i="1"/>
  <c r="G1525" i="1"/>
  <c r="H1525" i="1"/>
  <c r="D299" i="4"/>
  <c r="F152" i="4"/>
  <c r="H18" i="3"/>
  <c r="C148" i="1"/>
  <c r="C413" i="1"/>
  <c r="H9" i="3"/>
  <c r="G1401" i="1"/>
  <c r="H1401" i="1"/>
  <c r="E347" i="9"/>
  <c r="B348" i="9"/>
  <c r="E418" i="4"/>
  <c r="D413" i="1" s="1"/>
  <c r="D355" i="1"/>
  <c r="H355" i="1" s="1"/>
  <c r="E417" i="4"/>
  <c r="D412" i="1" s="1"/>
  <c r="G1485" i="1"/>
  <c r="H1485" i="1"/>
  <c r="G530" i="1"/>
  <c r="H530" i="1"/>
  <c r="H591" i="1"/>
  <c r="G591" i="1"/>
  <c r="H1538" i="1"/>
  <c r="G1538" i="1"/>
  <c r="G198" i="1"/>
  <c r="H198" i="1"/>
  <c r="G1182" i="1"/>
  <c r="H1182" i="1"/>
  <c r="G299" i="9"/>
  <c r="C1011" i="1"/>
  <c r="G45" i="1"/>
  <c r="H45" i="1"/>
  <c r="F6" i="4"/>
  <c r="D422" i="4"/>
  <c r="H17" i="3"/>
  <c r="D300" i="4"/>
  <c r="C2" i="1"/>
  <c r="G149" i="1"/>
  <c r="H149" i="1"/>
  <c r="E422" i="4"/>
  <c r="I17" i="3"/>
  <c r="D2" i="1"/>
  <c r="G485" i="1"/>
  <c r="H485" i="1"/>
  <c r="D640" i="4"/>
  <c r="F535" i="4"/>
  <c r="C529" i="1"/>
  <c r="G136" i="1"/>
  <c r="H136" i="1"/>
  <c r="E176" i="5"/>
  <c r="D1180" i="1" s="1"/>
  <c r="G1012" i="1" l="1"/>
  <c r="G306" i="9"/>
  <c r="E306" i="9" s="1"/>
  <c r="B306" i="9" s="1"/>
  <c r="N3" i="9"/>
  <c r="G529" i="1"/>
  <c r="H529" i="1"/>
  <c r="E643" i="4"/>
  <c r="D417" i="1"/>
  <c r="F300" i="4"/>
  <c r="C296" i="1"/>
  <c r="G148" i="1"/>
  <c r="H148" i="1"/>
  <c r="E342" i="9"/>
  <c r="I11" i="3" s="1"/>
  <c r="B343" i="9"/>
  <c r="E423" i="4"/>
  <c r="E301" i="4"/>
  <c r="D297" i="1" s="1"/>
  <c r="D295" i="1"/>
  <c r="G1537" i="1"/>
  <c r="H1537" i="1"/>
  <c r="G412" i="1"/>
  <c r="H412" i="1"/>
  <c r="K3" i="9"/>
  <c r="I9" i="3"/>
  <c r="H1622" i="1"/>
  <c r="G1622" i="1"/>
  <c r="H424" i="1"/>
  <c r="G424" i="1"/>
  <c r="F640" i="4"/>
  <c r="C634" i="1"/>
  <c r="F422" i="4"/>
  <c r="D643" i="4"/>
  <c r="C417" i="1"/>
  <c r="G2" i="1"/>
  <c r="H2" i="1"/>
  <c r="G413" i="1"/>
  <c r="H413" i="1"/>
  <c r="H1255" i="1"/>
  <c r="G1255" i="1"/>
  <c r="G355" i="1"/>
  <c r="F176" i="5"/>
  <c r="C1180" i="1"/>
  <c r="F639" i="4"/>
  <c r="C633" i="1"/>
  <c r="F418" i="4"/>
  <c r="D423" i="4"/>
  <c r="D424" i="4" s="1"/>
  <c r="F299" i="4"/>
  <c r="D301" i="4"/>
  <c r="C295" i="1"/>
  <c r="H1074" i="1"/>
  <c r="G1074" i="1"/>
  <c r="H299" i="9"/>
  <c r="E299" i="9" s="1"/>
  <c r="D1011" i="1"/>
  <c r="H8" i="3" s="1"/>
  <c r="G1181" i="1"/>
  <c r="H1181" i="1"/>
  <c r="H1011" i="1" l="1"/>
  <c r="G1011" i="1"/>
  <c r="C419" i="1"/>
  <c r="M3" i="9"/>
  <c r="B299" i="9"/>
  <c r="F643" i="4"/>
  <c r="C637" i="1"/>
  <c r="F301" i="4"/>
  <c r="C297" i="1"/>
  <c r="G633" i="1"/>
  <c r="H633" i="1"/>
  <c r="E425" i="4"/>
  <c r="D420" i="1" s="1"/>
  <c r="E644" i="4"/>
  <c r="E645" i="4" s="1"/>
  <c r="D418" i="1"/>
  <c r="H20" i="9"/>
  <c r="D637" i="1"/>
  <c r="D644" i="4"/>
  <c r="D645" i="4" s="1"/>
  <c r="D425" i="4"/>
  <c r="F423" i="4"/>
  <c r="C418" i="1"/>
  <c r="G20" i="9"/>
  <c r="G1180" i="1"/>
  <c r="H1180" i="1"/>
  <c r="G295" i="1"/>
  <c r="H295" i="1"/>
  <c r="G417" i="1"/>
  <c r="H417" i="1"/>
  <c r="G634" i="1"/>
  <c r="H634" i="1"/>
  <c r="G296" i="1"/>
  <c r="H296" i="1"/>
  <c r="E424" i="4"/>
  <c r="D419" i="1" s="1"/>
  <c r="D639" i="1" l="1"/>
  <c r="F645" i="4"/>
  <c r="C639" i="1"/>
  <c r="G297" i="1"/>
  <c r="H297" i="1"/>
  <c r="H334" i="9"/>
  <c r="G334" i="9"/>
  <c r="G418" i="1"/>
  <c r="H418" i="1"/>
  <c r="E646" i="4"/>
  <c r="D638" i="1"/>
  <c r="F425" i="4"/>
  <c r="C420" i="1"/>
  <c r="G419" i="1"/>
  <c r="H419" i="1"/>
  <c r="E20" i="9"/>
  <c r="B20" i="9" s="1"/>
  <c r="F644" i="4"/>
  <c r="D646" i="4"/>
  <c r="C638" i="1"/>
  <c r="H637" i="1"/>
  <c r="G637" i="1"/>
  <c r="F424" i="4"/>
  <c r="G420" i="1" l="1"/>
  <c r="H420" i="1"/>
  <c r="F646" i="4"/>
  <c r="D650" i="4"/>
  <c r="C640" i="1"/>
  <c r="E650" i="4"/>
  <c r="D640" i="1"/>
  <c r="H638" i="1"/>
  <c r="G638" i="1"/>
  <c r="E334" i="9"/>
  <c r="D649" i="4"/>
  <c r="G639" i="1"/>
  <c r="H639" i="1"/>
  <c r="E649" i="4"/>
  <c r="F650" i="4" l="1"/>
  <c r="H20" i="3"/>
  <c r="C644" i="1"/>
  <c r="I19" i="3"/>
  <c r="D643" i="1"/>
  <c r="F649" i="4"/>
  <c r="H19" i="3"/>
  <c r="C643" i="1"/>
  <c r="G297" i="9"/>
  <c r="E297" i="9" s="1"/>
  <c r="B297" i="9" s="1"/>
  <c r="B334" i="9"/>
  <c r="E298" i="9"/>
  <c r="I8" i="3" s="1"/>
  <c r="I20" i="3"/>
  <c r="D644" i="1"/>
  <c r="H640" i="1"/>
  <c r="G640" i="1"/>
  <c r="H7" i="3"/>
  <c r="J3" i="9" l="1"/>
  <c r="H643" i="1"/>
  <c r="G643" i="1"/>
  <c r="H644" i="1"/>
  <c r="G644" i="1"/>
  <c r="G295" i="9" l="1"/>
  <c r="L293" i="9"/>
  <c r="F293" i="9" s="1"/>
  <c r="H295" i="9"/>
  <c r="H18" i="9"/>
  <c r="G18" i="9"/>
  <c r="J17" i="9"/>
  <c r="I6" i="9"/>
  <c r="K12" i="9"/>
  <c r="G17" i="9"/>
  <c r="K9" i="9"/>
  <c r="L15" i="9"/>
  <c r="G21" i="9"/>
  <c r="I8" i="9"/>
  <c r="M15" i="9"/>
  <c r="K7" i="9"/>
  <c r="J12" i="9"/>
  <c r="K8" i="9"/>
  <c r="J13" i="9"/>
  <c r="K5" i="9"/>
  <c r="J10" i="9"/>
  <c r="M16" i="9"/>
  <c r="G22" i="9"/>
  <c r="K10" i="9"/>
  <c r="G16" i="9"/>
  <c r="J8" i="9"/>
  <c r="I13" i="9"/>
  <c r="H21" i="9"/>
  <c r="J11" i="9"/>
  <c r="H22" i="9"/>
  <c r="G15" i="9"/>
  <c r="J5" i="9"/>
  <c r="L16" i="9"/>
  <c r="I7" i="9"/>
  <c r="K13" i="9"/>
  <c r="J7" i="9"/>
  <c r="I12" i="9"/>
  <c r="E12" i="9" s="1"/>
  <c r="B12" i="9" s="1"/>
  <c r="J9" i="9"/>
  <c r="H15" i="9"/>
  <c r="J6" i="9"/>
  <c r="I11" i="9"/>
  <c r="H17" i="9"/>
  <c r="K6" i="9"/>
  <c r="I17" i="9"/>
  <c r="I9" i="9"/>
  <c r="I5" i="9"/>
  <c r="K11" i="9"/>
  <c r="H16" i="9"/>
  <c r="E9" i="9" l="1"/>
  <c r="B9" i="9" s="1"/>
  <c r="F16" i="9"/>
  <c r="E5" i="9"/>
  <c r="B5" i="9" s="1"/>
  <c r="E7" i="9"/>
  <c r="B7" i="9" s="1"/>
  <c r="E18" i="9"/>
  <c r="B18" i="9" s="1"/>
  <c r="E295" i="9"/>
  <c r="B295" i="9" s="1"/>
  <c r="E11" i="9"/>
  <c r="B11" i="9" s="1"/>
  <c r="E16" i="9"/>
  <c r="B16" i="9" s="1"/>
  <c r="E10" i="9"/>
  <c r="B10" i="9" s="1"/>
  <c r="E21" i="9"/>
  <c r="B21" i="9" s="1"/>
  <c r="F15" i="9"/>
  <c r="E6" i="9"/>
  <c r="B6" i="9" s="1"/>
  <c r="E15" i="9"/>
  <c r="E13" i="9"/>
  <c r="B13" i="9" s="1"/>
  <c r="E22" i="9"/>
  <c r="B22" i="9" s="1"/>
  <c r="B293" i="9"/>
  <c r="F23" i="9"/>
  <c r="E8" i="9"/>
  <c r="B8" i="9" s="1"/>
  <c r="E17" i="9"/>
  <c r="B17" i="9" s="1"/>
  <c r="E23" i="9"/>
  <c r="I7" i="3" s="1"/>
  <c r="F14" i="9" l="1"/>
  <c r="E4" i="9"/>
  <c r="E14" i="9"/>
  <c r="I13" i="3" s="1"/>
  <c r="B15" i="9"/>
  <c r="F3" i="9"/>
  <c r="E3" i="9" l="1"/>
</calcChain>
</file>

<file path=xl/sharedStrings.xml><?xml version="1.0" encoding="utf-8"?>
<sst xmlns="http://schemas.openxmlformats.org/spreadsheetml/2006/main" count="4733" uniqueCount="3656">
  <si>
    <t>Obveznik:</t>
  </si>
  <si>
    <t>10565 - OSNOVNA GLAZBENA ŠKOLA IVE TIJARDOVIĆA DELNICE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</si>
  <si>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</si>
  <si>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</si>
  <si>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</si>
  <si>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</si>
  <si>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</si>
  <si>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</si>
  <si>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</si>
  <si>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</si>
  <si>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</si>
  <si>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</si>
  <si>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</si>
  <si>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</si>
  <si>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</si>
  <si>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</si>
  <si>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</si>
  <si>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</si>
  <si>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</si>
  <si>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</si>
  <si>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</si>
  <si>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</si>
  <si>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</si>
  <si>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</si>
  <si>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</si>
  <si>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</si>
  <si>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</si>
  <si>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</si>
  <si>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</si>
  <si>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</si>
  <si>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</si>
  <si>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</si>
  <si>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</si>
  <si>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</si>
  <si>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</si>
  <si>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</si>
  <si>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</si>
  <si>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</si>
  <si>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</si>
  <si>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</si>
  <si>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</si>
  <si>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</si>
  <si>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</si>
  <si>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</si>
  <si>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</si>
  <si>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</si>
  <si>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</si>
  <si>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</si>
  <si>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</si>
  <si>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</si>
  <si>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</si>
  <si>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</si>
  <si>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</si>
  <si>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</si>
  <si>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</si>
  <si>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</si>
  <si>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</si>
  <si>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</si>
  <si>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</si>
  <si>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</si>
  <si>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</si>
  <si>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</si>
  <si>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</si>
  <si>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</si>
  <si>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</si>
  <si>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</si>
  <si>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</si>
  <si>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</si>
  <si>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</si>
  <si>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</si>
  <si>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</si>
  <si>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</si>
  <si>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</si>
  <si>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</si>
  <si>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</si>
  <si>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</si>
  <si>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</si>
  <si>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</si>
  <si>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</si>
  <si>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</si>
  <si>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</si>
  <si>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</si>
  <si>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</si>
  <si>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</si>
  <si>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</si>
  <si>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</si>
  <si>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</si>
  <si>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</si>
  <si>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</si>
  <si>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</si>
  <si>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</si>
  <si>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</si>
  <si>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</si>
  <si>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</si>
  <si>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</si>
  <si>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</si>
  <si>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</si>
  <si>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</si>
  <si>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</si>
  <si>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</si>
  <si>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</si>
  <si>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</si>
  <si>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</si>
  <si>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</si>
  <si>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</si>
  <si>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</si>
  <si>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</si>
  <si>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</si>
  <si>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</si>
  <si>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</si>
  <si>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</si>
  <si>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</si>
  <si>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</si>
  <si>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</si>
  <si>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</si>
  <si>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</si>
  <si>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</si>
  <si>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</si>
  <si>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</si>
  <si>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</si>
  <si>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</si>
  <si>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</si>
  <si>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</si>
  <si>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</si>
  <si>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</si>
  <si>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</si>
  <si>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</si>
  <si>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</si>
  <si>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</si>
  <si>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</si>
  <si>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</si>
  <si>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</si>
  <si>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</si>
  <si>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</si>
  <si>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</si>
  <si>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</si>
  <si>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</si>
  <si>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</si>
  <si>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</si>
  <si>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</si>
  <si>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</si>
  <si>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</si>
  <si>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</si>
  <si>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</si>
  <si>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</si>
  <si>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</si>
  <si>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</si>
  <si>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</si>
  <si>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</si>
  <si>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</si>
  <si>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</si>
  <si>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</si>
  <si>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</si>
  <si>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</si>
  <si>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</si>
  <si>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</si>
  <si>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</si>
  <si>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</si>
  <si>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</si>
  <si>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</si>
  <si>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</si>
  <si>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</si>
  <si>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</si>
  <si>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</si>
  <si>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</si>
  <si>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</si>
  <si>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</si>
  <si>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</si>
  <si>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</si>
  <si>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</si>
  <si>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</si>
  <si>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</si>
  <si>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</si>
  <si>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</si>
  <si>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</si>
  <si>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</si>
  <si>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</si>
  <si>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</si>
  <si>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</si>
  <si>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</si>
  <si>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</si>
  <si>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</si>
  <si>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</si>
  <si>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</si>
  <si>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</si>
  <si>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</si>
  <si>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</si>
  <si>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</si>
  <si>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</si>
  <si>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</si>
  <si>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</si>
  <si>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</si>
  <si>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</si>
  <si>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</si>
  <si>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</si>
  <si>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</si>
  <si>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</si>
  <si>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</si>
  <si>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</si>
  <si>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</si>
  <si>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</si>
  <si>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</si>
  <si>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</si>
  <si>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</si>
  <si>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</si>
  <si>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</si>
  <si>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</si>
  <si>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</si>
  <si>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</si>
  <si>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</si>
  <si>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</si>
  <si>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</si>
  <si>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</si>
  <si>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</si>
  <si>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</si>
  <si>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</si>
  <si>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</si>
  <si>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</si>
  <si>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</si>
  <si>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</si>
  <si>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</si>
  <si>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</si>
  <si>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</si>
  <si>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</si>
  <si>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</si>
  <si>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</si>
  <si>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</si>
  <si>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</si>
  <si>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</si>
  <si>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</si>
  <si>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</si>
  <si>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</si>
  <si>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</si>
  <si>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</si>
  <si>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</si>
  <si>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</si>
  <si>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</si>
  <si>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</si>
  <si>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</si>
  <si>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</si>
  <si>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</si>
  <si>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</si>
  <si>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</si>
  <si>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</si>
  <si>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</si>
  <si>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</si>
  <si>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</si>
  <si>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</si>
  <si>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</si>
  <si>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</si>
  <si>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</si>
  <si>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</si>
  <si>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</si>
  <si>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</si>
  <si>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</si>
  <si>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</si>
  <si>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</si>
  <si>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</si>
  <si>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</si>
  <si>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</si>
  <si>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</si>
  <si>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</si>
  <si>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</si>
  <si>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</si>
  <si>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</si>
  <si>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</si>
  <si>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</si>
  <si>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</si>
  <si>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</si>
  <si>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</si>
  <si>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</si>
  <si>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</si>
  <si>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</si>
  <si>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</si>
  <si>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</si>
  <si>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</si>
  <si>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</si>
  <si>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</si>
  <si>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</si>
  <si>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</si>
  <si>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</si>
  <si>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</si>
  <si>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</si>
  <si>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</si>
  <si>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</si>
  <si>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</si>
  <si>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</si>
  <si>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</si>
  <si>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</si>
  <si>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</si>
  <si>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</si>
  <si>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</si>
  <si>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</si>
  <si>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</si>
  <si>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</si>
  <si>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</si>
  <si>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</si>
  <si>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</si>
  <si>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</si>
  <si>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</si>
  <si>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</si>
  <si>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</si>
  <si>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</si>
  <si>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</si>
  <si>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</si>
  <si>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</si>
  <si>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</si>
  <si>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</si>
  <si>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</si>
  <si>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</si>
  <si>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</si>
  <si>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</si>
  <si>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</si>
  <si>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</si>
  <si>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</si>
  <si>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</si>
  <si>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</si>
  <si>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</si>
  <si>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</si>
  <si>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</si>
  <si>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</si>
  <si>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</si>
  <si>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</si>
  <si>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</si>
  <si>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</si>
  <si>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</si>
  <si>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</si>
  <si>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</si>
  <si>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</si>
  <si>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</si>
  <si>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</si>
  <si>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</si>
  <si>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</si>
  <si>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</si>
  <si>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</si>
  <si>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</si>
  <si>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</si>
  <si>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</si>
  <si>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</si>
  <si>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</si>
  <si>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</si>
  <si>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</si>
  <si>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</si>
  <si>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</si>
  <si>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</si>
  <si>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</si>
  <si>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</si>
  <si>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</si>
  <si>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</si>
  <si>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</si>
  <si>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</si>
  <si>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</si>
  <si>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</si>
  <si>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</si>
  <si>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</si>
  <si>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</si>
  <si>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</si>
  <si>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</si>
  <si>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</si>
  <si>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</si>
  <si>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</si>
  <si>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</si>
  <si>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</si>
  <si>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</si>
  <si>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</si>
  <si>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</si>
  <si>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</si>
  <si>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</si>
  <si>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</si>
  <si>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</si>
  <si>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</si>
  <si>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</si>
  <si>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</si>
  <si>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</si>
  <si>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</si>
  <si>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</si>
  <si>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</si>
  <si>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</si>
  <si>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</si>
  <si>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</si>
  <si>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</si>
  <si>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</si>
  <si>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</si>
  <si>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</si>
  <si>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</si>
  <si>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</si>
  <si>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</si>
  <si>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</si>
  <si>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</si>
  <si>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</si>
  <si>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</si>
  <si>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</si>
  <si>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</si>
  <si>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</si>
  <si>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</si>
  <si>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</si>
  <si>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</si>
  <si>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</si>
  <si>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</si>
  <si>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</si>
  <si>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</si>
  <si>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</si>
  <si>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</si>
  <si>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</si>
  <si>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</si>
  <si>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</si>
  <si>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</si>
  <si>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</si>
  <si>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</si>
  <si>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</si>
  <si>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</si>
  <si>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</si>
  <si>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</si>
  <si>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</si>
  <si>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</si>
  <si>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</si>
  <si>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</si>
  <si>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</si>
  <si>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</si>
  <si>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</si>
  <si>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</si>
  <si>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</si>
  <si>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</si>
  <si>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</si>
  <si>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</si>
  <si>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</si>
  <si>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</si>
  <si>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</si>
  <si>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</si>
  <si>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</si>
  <si>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</si>
  <si>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</si>
  <si>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</si>
  <si>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</si>
  <si>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</si>
  <si>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</si>
  <si>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</si>
  <si>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</si>
  <si>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</si>
  <si>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</si>
  <si>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</si>
  <si>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</si>
  <si>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</si>
  <si>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</si>
  <si>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</si>
  <si>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</si>
  <si>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</si>
  <si>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</si>
  <si>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</si>
  <si>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</si>
  <si>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</si>
  <si>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</si>
  <si>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</si>
  <si>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</si>
  <si>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</si>
  <si>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</si>
  <si>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</si>
  <si>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</si>
  <si>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</si>
  <si>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</si>
  <si>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</si>
  <si>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</si>
  <si>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</si>
  <si>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</si>
  <si>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</si>
  <si>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</si>
  <si>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</si>
  <si>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</si>
  <si>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</si>
  <si>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</si>
  <si>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</si>
  <si>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</si>
  <si>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</si>
  <si>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</si>
  <si>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</si>
  <si>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</si>
  <si>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</si>
  <si>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</si>
  <si>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</si>
  <si>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</si>
  <si>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</si>
  <si>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</si>
  <si>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</si>
  <si>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</si>
  <si>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</si>
  <si>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</si>
  <si>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</si>
  <si>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</si>
  <si>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</si>
  <si>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</si>
  <si>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</si>
  <si>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</si>
  <si>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</si>
  <si>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</si>
  <si>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</si>
  <si>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</si>
  <si>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</si>
  <si>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</si>
  <si>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</si>
  <si>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</si>
  <si>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</si>
  <si>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</si>
  <si>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</si>
  <si>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</si>
  <si>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</si>
  <si>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</si>
  <si>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</si>
  <si>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</si>
  <si>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</si>
  <si>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</si>
  <si>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</si>
  <si>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</si>
  <si>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</si>
  <si>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</si>
  <si>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</si>
  <si>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</si>
  <si>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</si>
  <si>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</si>
  <si>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</si>
  <si>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</si>
  <si>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</si>
  <si>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</si>
  <si>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</si>
  <si>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</si>
  <si>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</si>
  <si>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</si>
  <si>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</si>
  <si>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</si>
  <si>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</si>
  <si>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</si>
  <si>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</si>
  <si>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</si>
  <si>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</si>
  <si>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</si>
  <si>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</si>
  <si>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</si>
  <si>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</si>
  <si>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</si>
  <si>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</si>
  <si>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</si>
  <si>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</si>
  <si>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</si>
  <si>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</si>
  <si>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</si>
  <si>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</si>
  <si>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</si>
  <si>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</si>
  <si>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</si>
  <si>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</si>
  <si>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</si>
  <si>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</si>
  <si>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</si>
  <si>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</si>
  <si>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</si>
  <si>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</si>
  <si>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</si>
  <si>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</si>
  <si>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</si>
  <si>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</si>
  <si>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</si>
  <si>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</si>
  <si>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</si>
  <si>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</si>
  <si>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</si>
  <si>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</si>
  <si>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</si>
  <si>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</si>
  <si>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</si>
  <si>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</si>
  <si>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</si>
  <si>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</si>
  <si>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</si>
  <si>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</si>
  <si>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</si>
  <si>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</si>
  <si>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</si>
  <si>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</si>
  <si>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</si>
  <si>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</si>
  <si>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</si>
  <si>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</si>
  <si>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</si>
  <si>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</si>
  <si>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</si>
  <si>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</si>
  <si>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</si>
  <si>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</si>
  <si>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</si>
  <si>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</si>
  <si>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</si>
  <si>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</si>
  <si>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</si>
  <si>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</si>
  <si>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</si>
  <si>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</si>
  <si>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</si>
  <si>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</si>
  <si>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</si>
  <si>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</si>
  <si>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</si>
  <si>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</si>
  <si>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</si>
  <si>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</si>
  <si>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</si>
  <si>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</si>
  <si>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</si>
  <si>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</si>
  <si>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</si>
  <si>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</si>
  <si>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</si>
  <si>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</si>
  <si>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</si>
  <si>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</si>
  <si>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</si>
  <si>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</si>
  <si>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</si>
  <si>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</si>
  <si>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</si>
  <si>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</si>
  <si>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</si>
  <si>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</si>
  <si>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</si>
  <si>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</si>
  <si>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</si>
  <si>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</si>
  <si>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</si>
  <si>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</si>
  <si>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</si>
  <si>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</si>
  <si>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</si>
  <si>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</si>
  <si>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</si>
  <si>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</si>
  <si>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</si>
  <si>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</si>
  <si>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</si>
  <si>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</si>
  <si>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</si>
  <si>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</si>
  <si>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</si>
  <si>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</si>
  <si>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</si>
  <si>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</si>
  <si>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</si>
  <si>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</si>
  <si>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</si>
  <si>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</si>
  <si>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</si>
  <si>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</si>
  <si>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</si>
  <si>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</si>
  <si>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</si>
  <si>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</si>
  <si>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</si>
  <si>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</si>
  <si>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</si>
  <si>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</si>
  <si>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</si>
  <si>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</si>
  <si>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</si>
  <si>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</si>
  <si>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</si>
  <si>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</si>
  <si>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</si>
  <si>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</si>
  <si>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</si>
  <si>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</si>
  <si>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</si>
  <si>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</si>
  <si>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</si>
  <si>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</si>
  <si>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</si>
  <si>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</si>
  <si>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</si>
  <si>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</si>
  <si>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</si>
  <si>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</si>
  <si>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</si>
  <si>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</si>
  <si>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</si>
  <si>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</si>
  <si>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</si>
  <si>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</si>
  <si>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</si>
  <si>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</si>
  <si>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</si>
  <si>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</si>
  <si>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</si>
  <si>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</si>
  <si>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</si>
  <si>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</si>
  <si>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</si>
  <si>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</si>
  <si>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</si>
  <si>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</si>
  <si>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</si>
  <si>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</si>
  <si>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</si>
  <si>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</si>
  <si>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</si>
  <si>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</si>
  <si>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</si>
  <si>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</si>
  <si>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</si>
  <si>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</si>
  <si>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</si>
  <si>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</si>
  <si>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</si>
  <si>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</si>
  <si>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</si>
  <si>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</si>
  <si>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</si>
  <si>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</si>
  <si>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</si>
  <si>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</si>
  <si>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</si>
  <si>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</si>
  <si>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</si>
  <si>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</si>
  <si>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</si>
  <si>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</si>
  <si>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</si>
  <si>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</si>
  <si>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</si>
  <si>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</si>
  <si>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</si>
  <si>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</si>
  <si>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</si>
  <si>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</si>
  <si>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</si>
  <si>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</si>
  <si>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</si>
  <si>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</si>
  <si>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</si>
  <si>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</si>
  <si>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</si>
  <si>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</si>
  <si>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</si>
  <si>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</si>
  <si>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</si>
  <si>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</si>
  <si>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</si>
  <si>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</si>
  <si>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</si>
  <si>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</si>
  <si>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</si>
  <si>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</si>
  <si>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</si>
  <si>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</si>
  <si>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</si>
  <si>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</si>
  <si>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</si>
  <si>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</si>
  <si>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</si>
  <si>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</si>
  <si>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</si>
  <si>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</si>
  <si>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</si>
  <si>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</si>
  <si>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</si>
  <si>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</si>
  <si>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</si>
  <si>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</si>
  <si>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</si>
  <si>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</si>
  <si>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</si>
  <si>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</si>
  <si>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</si>
  <si>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</si>
  <si>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</si>
  <si>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</si>
  <si>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</si>
  <si>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</si>
  <si>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</si>
  <si>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</si>
  <si>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</si>
  <si>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</si>
  <si>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</si>
  <si>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</si>
  <si>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</si>
  <si>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</si>
  <si>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</si>
  <si>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</si>
  <si>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</si>
  <si>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</si>
  <si>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</si>
  <si>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</si>
  <si>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</si>
  <si>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</si>
  <si>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</si>
  <si>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</si>
  <si>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</si>
  <si>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</si>
  <si>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</si>
  <si>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</si>
  <si>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</si>
  <si>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</si>
  <si>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</si>
  <si>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</si>
  <si>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</si>
  <si>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</si>
  <si>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</si>
  <si>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</si>
  <si>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</si>
  <si>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</si>
  <si>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</si>
  <si>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</si>
  <si>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</si>
  <si>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</si>
  <si>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</si>
  <si>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</si>
  <si>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</si>
  <si>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</si>
  <si>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</si>
  <si>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</si>
  <si>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</si>
  <si>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</si>
  <si>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</si>
  <si>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</si>
  <si>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</si>
  <si>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</si>
  <si>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</si>
  <si>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</si>
  <si>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</si>
  <si>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</si>
  <si>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</si>
  <si>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</si>
  <si>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</si>
  <si>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</si>
  <si>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</si>
  <si>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</si>
  <si>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</si>
  <si>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</si>
  <si>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</si>
  <si>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</si>
  <si>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</si>
  <si>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</si>
  <si>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</si>
  <si>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</si>
  <si>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</si>
  <si>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</si>
  <si>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</si>
  <si>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</si>
  <si>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</si>
  <si>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</si>
  <si>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</si>
  <si>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</si>
  <si>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</si>
  <si>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</si>
  <si>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</si>
  <si>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</si>
  <si>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</si>
  <si>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</si>
  <si>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</si>
  <si>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</si>
  <si>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</si>
  <si>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</si>
  <si>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</si>
  <si>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</si>
  <si>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</si>
  <si>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</si>
  <si>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</si>
  <si>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</si>
  <si>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</si>
  <si>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</si>
  <si>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</si>
  <si>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</si>
  <si>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</si>
  <si>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</si>
  <si>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</si>
  <si>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</si>
  <si>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</si>
  <si>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</si>
  <si>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</si>
  <si>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</si>
  <si>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</si>
  <si>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</si>
  <si>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</si>
  <si>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</si>
  <si>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</si>
  <si>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</si>
  <si>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</si>
  <si>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</si>
  <si>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</si>
  <si>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</si>
  <si>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</si>
  <si>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</si>
  <si>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</si>
  <si>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</si>
  <si>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</si>
  <si>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</si>
  <si>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</si>
  <si>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</si>
  <si>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</si>
  <si>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</si>
  <si>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</si>
  <si>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</si>
  <si>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</si>
  <si>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</si>
  <si>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</si>
  <si>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</si>
  <si>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</si>
  <si>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</si>
  <si>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</si>
  <si>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</si>
  <si>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</si>
  <si>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</si>
  <si>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</si>
  <si>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</si>
  <si>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</si>
  <si>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</si>
  <si>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</si>
  <si>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</si>
  <si>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</si>
  <si>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</si>
  <si>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</si>
  <si>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</si>
  <si>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</si>
  <si>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</si>
  <si>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</si>
  <si>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</si>
  <si>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</si>
  <si>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</si>
  <si>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</si>
  <si>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</si>
  <si>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</si>
  <si>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</si>
  <si>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</si>
  <si>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</si>
  <si>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</si>
  <si>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</si>
  <si>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</si>
  <si>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</si>
  <si>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</si>
  <si>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</si>
  <si>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</si>
  <si>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</si>
  <si>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</si>
  <si>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</si>
  <si>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</si>
  <si>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</si>
  <si>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</si>
  <si>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</si>
  <si>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</si>
  <si>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</si>
  <si>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</si>
  <si>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</si>
  <si>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</si>
  <si>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</si>
  <si>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</si>
  <si>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</si>
  <si>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</si>
  <si>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</si>
  <si>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</si>
  <si>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</si>
  <si>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</si>
  <si>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</si>
  <si>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</si>
  <si>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</si>
  <si>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</si>
  <si>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</si>
  <si>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</si>
  <si>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</si>
  <si>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</si>
  <si>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</si>
  <si>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</si>
  <si>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</si>
  <si>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</si>
  <si>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</si>
  <si>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</si>
  <si>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</si>
  <si>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</si>
  <si>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</si>
  <si>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</si>
  <si>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</si>
  <si>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</si>
  <si>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</si>
  <si>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</si>
  <si>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</si>
  <si>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</si>
  <si>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</si>
  <si>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</si>
  <si>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</si>
  <si>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</si>
  <si>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</si>
  <si>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</si>
  <si>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</si>
  <si>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</si>
  <si>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</si>
  <si>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</si>
  <si>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</si>
  <si>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</si>
  <si>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</si>
  <si>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</si>
  <si>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</si>
  <si>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</si>
  <si>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</si>
  <si>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</si>
  <si>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</si>
  <si>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</si>
  <si>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</si>
  <si>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</si>
  <si>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</si>
  <si>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</si>
  <si>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</si>
  <si>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</si>
  <si>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</si>
  <si>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</si>
  <si>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</si>
  <si>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</si>
  <si>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</si>
  <si>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</si>
  <si>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</si>
  <si>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</si>
  <si>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</si>
  <si>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</si>
  <si>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</si>
  <si>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</si>
  <si>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</si>
  <si>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</si>
  <si>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</si>
  <si>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</si>
  <si>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</si>
  <si>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</si>
  <si>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</si>
  <si>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</si>
  <si>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</si>
  <si>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</si>
  <si>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</si>
  <si>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</si>
  <si>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</si>
  <si>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</si>
  <si>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</si>
  <si>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</si>
  <si>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</si>
  <si>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</si>
  <si>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</si>
  <si>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</si>
  <si>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</si>
  <si>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</si>
  <si>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</si>
  <si>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</si>
  <si>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</si>
  <si>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</si>
  <si>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</si>
  <si>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</si>
  <si>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</si>
  <si>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</si>
  <si>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</si>
  <si>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</si>
  <si>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</si>
  <si>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</si>
  <si>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</si>
  <si>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</si>
  <si>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</si>
  <si>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</si>
  <si>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</si>
  <si>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</si>
  <si>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</si>
  <si>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</si>
  <si>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</si>
  <si>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</si>
  <si>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</si>
  <si>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</si>
  <si>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</si>
  <si>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</si>
  <si>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</si>
  <si>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</si>
  <si>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</si>
  <si>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</si>
  <si>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</si>
  <si>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</si>
  <si>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</si>
  <si>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</si>
  <si>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</si>
  <si>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</si>
  <si>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</si>
  <si>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</si>
  <si>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</si>
  <si>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</si>
  <si>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</si>
  <si>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</si>
  <si>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</si>
  <si>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</si>
  <si>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</si>
  <si>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</si>
  <si>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</si>
  <si>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</si>
  <si>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</si>
  <si>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</si>
  <si>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</si>
  <si>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</si>
  <si>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</si>
  <si>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</si>
  <si>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</si>
  <si>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</si>
  <si>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</si>
  <si>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</si>
  <si>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</si>
  <si>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</si>
  <si>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</si>
  <si>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</si>
  <si>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</si>
  <si>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</si>
  <si>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</si>
  <si>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</si>
  <si>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</si>
  <si>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</si>
  <si>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</si>
  <si>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</si>
  <si>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</si>
  <si>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</si>
  <si>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</si>
  <si>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</si>
  <si>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</si>
  <si>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</si>
  <si>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</si>
  <si>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</si>
  <si>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</si>
  <si>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</si>
  <si>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</si>
  <si>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</si>
  <si>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</si>
  <si>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</si>
  <si>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</si>
  <si>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</si>
  <si>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</si>
  <si>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</si>
  <si>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</si>
  <si>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</si>
  <si>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</si>
  <si>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</si>
  <si>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</si>
  <si>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</si>
  <si>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</si>
  <si>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</si>
  <si>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</si>
  <si>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</si>
  <si>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</si>
  <si>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</si>
  <si>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</si>
  <si>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</si>
  <si>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</si>
  <si>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</si>
  <si>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</si>
  <si>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</si>
  <si>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</si>
  <si>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</si>
  <si>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</si>
  <si>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</si>
  <si>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</si>
  <si>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</si>
  <si>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</si>
  <si>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</si>
  <si>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</si>
  <si>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</si>
  <si>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</si>
  <si>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</si>
  <si>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</si>
  <si>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</si>
  <si>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</si>
  <si>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</si>
  <si>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</si>
  <si>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</si>
  <si>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</si>
  <si>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</si>
  <si>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</si>
  <si>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</si>
  <si>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</si>
  <si>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</si>
  <si>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</si>
  <si>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</si>
  <si>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</si>
  <si>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</si>
  <si>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</si>
  <si>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</si>
  <si>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</si>
  <si>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</si>
  <si>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</si>
  <si>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</si>
  <si>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</si>
  <si>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</si>
  <si>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</si>
  <si>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</si>
  <si>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</si>
  <si>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</si>
  <si>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</si>
  <si>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</si>
  <si>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</si>
  <si>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</si>
  <si>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</si>
  <si>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</si>
  <si>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</si>
  <si>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</si>
  <si>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</si>
  <si>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</si>
  <si>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</si>
  <si>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</si>
  <si>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</si>
  <si>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</si>
  <si>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</si>
  <si>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</si>
  <si>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</si>
  <si>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</si>
  <si>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</si>
  <si>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</si>
  <si>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</si>
  <si>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</si>
  <si>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</si>
  <si>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</si>
  <si>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</si>
  <si>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</si>
  <si>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</si>
  <si>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</si>
  <si>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</si>
  <si>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</si>
  <si>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</si>
  <si>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</si>
  <si>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</si>
  <si>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</si>
  <si>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</si>
  <si>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</si>
  <si>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</si>
  <si>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</si>
  <si>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</si>
  <si>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</si>
  <si>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</si>
  <si>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</si>
  <si>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</si>
  <si>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</si>
  <si>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</si>
  <si>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</si>
  <si>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</si>
  <si>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</si>
  <si>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</si>
  <si>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</si>
  <si>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</si>
  <si>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</si>
  <si>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</si>
  <si>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</si>
  <si>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</si>
  <si>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</si>
  <si>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</si>
  <si>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</si>
  <si>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</si>
  <si>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</si>
  <si>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</si>
  <si>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</si>
  <si>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</si>
  <si>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</si>
  <si>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</si>
  <si>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</si>
  <si>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</si>
  <si>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</si>
  <si>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</si>
  <si>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</si>
  <si>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</si>
  <si>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</si>
  <si>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</si>
  <si>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</si>
  <si>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</si>
  <si>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</si>
  <si>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</si>
  <si>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</si>
  <si>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</si>
  <si>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</si>
  <si>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</si>
  <si>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</si>
  <si>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</si>
  <si>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</si>
  <si>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</si>
  <si>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</si>
  <si>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</si>
  <si>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</si>
  <si>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</si>
  <si>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</si>
  <si>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</si>
  <si>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</si>
  <si>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</si>
  <si>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</si>
  <si>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</si>
  <si>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</si>
  <si>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</si>
  <si>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</si>
  <si>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</si>
  <si>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</si>
  <si>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</si>
  <si>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</si>
  <si>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</si>
  <si>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</si>
  <si>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</si>
  <si>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</si>
  <si>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</si>
  <si>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</si>
  <si>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</si>
  <si>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</si>
  <si>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</si>
  <si>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</si>
  <si>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</si>
  <si>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</si>
  <si>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</si>
  <si>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</si>
  <si>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</si>
  <si>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</si>
  <si>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</si>
  <si>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</si>
  <si>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</si>
  <si>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</si>
  <si>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</si>
  <si>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</si>
  <si>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</si>
  <si>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</si>
  <si>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</si>
  <si>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</si>
  <si>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</si>
  <si>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</si>
  <si>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</si>
  <si>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</si>
  <si>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</si>
  <si>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</si>
  <si>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</si>
  <si>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</si>
  <si>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</si>
  <si>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</si>
  <si>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</si>
  <si>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</si>
  <si>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</si>
  <si>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</si>
  <si>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</si>
  <si>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</si>
  <si>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</si>
  <si>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</si>
  <si>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</si>
  <si>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</si>
  <si>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</si>
  <si>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</si>
  <si>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</si>
  <si>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</si>
  <si>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</si>
  <si>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</si>
  <si>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</si>
  <si>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</si>
  <si>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</si>
  <si>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</si>
  <si>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</si>
  <si>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</si>
  <si>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</si>
  <si>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</si>
  <si>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</si>
  <si>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</si>
  <si>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</si>
  <si>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</si>
  <si>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</si>
  <si>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</si>
  <si>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</si>
  <si>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</si>
  <si>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</si>
  <si>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</si>
  <si>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</si>
  <si>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</si>
  <si>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</si>
  <si>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</si>
  <si>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</si>
  <si>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</si>
  <si>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</si>
  <si>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</si>
  <si>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</si>
  <si>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</si>
  <si>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</si>
  <si>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</si>
  <si>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</si>
  <si>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</si>
  <si>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</si>
  <si>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</si>
  <si>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</si>
  <si>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</si>
  <si>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</si>
  <si>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</si>
  <si>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</si>
  <si>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</si>
  <si>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</si>
  <si>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</si>
  <si>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</si>
  <si>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</si>
  <si>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</si>
  <si>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</si>
  <si>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</si>
  <si>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</si>
  <si>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</si>
  <si>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</si>
  <si>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</si>
  <si>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</si>
  <si>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</si>
  <si>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</si>
  <si>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</si>
  <si>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</si>
  <si>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</si>
  <si>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</si>
  <si>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</si>
  <si>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</si>
  <si>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</si>
  <si>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</si>
  <si>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</si>
  <si>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</si>
  <si>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</si>
  <si>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</si>
  <si>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</si>
  <si>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</si>
  <si>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</si>
  <si>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</si>
  <si>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</si>
  <si>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</si>
  <si>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</si>
  <si>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</si>
  <si>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</si>
  <si>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</si>
  <si>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</si>
  <si>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</si>
  <si>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</si>
  <si>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</si>
  <si>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</si>
  <si>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</si>
  <si>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</si>
  <si>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</si>
  <si>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</si>
  <si>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</si>
  <si>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</si>
  <si>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</si>
  <si>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</si>
  <si>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</si>
  <si>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</si>
  <si>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</si>
  <si>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</si>
  <si>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</si>
  <si>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</si>
  <si>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</si>
  <si>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</si>
  <si>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</si>
  <si>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</si>
  <si>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</si>
  <si>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</si>
  <si>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</si>
  <si>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</si>
  <si>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</si>
  <si>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</si>
  <si>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</si>
  <si>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</si>
  <si>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</si>
  <si>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</si>
  <si>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</si>
  <si>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</si>
  <si>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</si>
  <si>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</si>
  <si>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</si>
  <si>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</si>
  <si>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</si>
  <si>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</si>
  <si>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</si>
  <si>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</si>
  <si>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</si>
  <si>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</si>
  <si>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</si>
  <si>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</si>
  <si>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</si>
  <si>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</si>
  <si>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</si>
  <si>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</si>
  <si>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</si>
  <si>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</si>
  <si>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</si>
  <si>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</si>
  <si>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</si>
  <si>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</si>
  <si>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</si>
  <si>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</si>
  <si>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</si>
  <si>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</si>
  <si>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</si>
  <si>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</si>
  <si>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</si>
  <si>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</si>
  <si>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</si>
  <si>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</si>
  <si>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</si>
  <si>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</si>
  <si>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</si>
  <si>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</si>
  <si>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</si>
  <si>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</si>
  <si>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</si>
  <si>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</si>
  <si>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</si>
  <si>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</si>
  <si>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</si>
  <si>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</si>
  <si>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</si>
  <si>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</si>
  <si>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</si>
  <si>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</si>
  <si>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</si>
  <si>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</si>
  <si>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</si>
  <si>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</si>
  <si>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</si>
  <si>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</si>
  <si>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</si>
  <si>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</si>
  <si>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</si>
  <si>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</si>
  <si>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</si>
  <si>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</si>
  <si>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</si>
  <si>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</si>
  <si>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</si>
  <si>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</si>
  <si>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</si>
  <si>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</si>
  <si>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</si>
  <si>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</si>
  <si>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</si>
  <si>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</si>
  <si>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</si>
  <si>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</si>
  <si>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</si>
  <si>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</si>
  <si>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</si>
  <si>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</si>
  <si>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</si>
  <si>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</si>
  <si>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</si>
  <si>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</si>
  <si>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</si>
  <si>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</si>
  <si>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</si>
  <si>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</si>
  <si>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</si>
  <si>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</si>
  <si>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</si>
  <si>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</si>
  <si>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</si>
  <si>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</si>
  <si>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</si>
  <si>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</si>
  <si>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</si>
  <si>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</si>
  <si>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</si>
  <si>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</si>
  <si>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</si>
  <si>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</si>
  <si>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</si>
  <si>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</si>
  <si>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</si>
  <si>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</si>
  <si>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</si>
  <si>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</si>
  <si>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</si>
  <si>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</si>
  <si>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</si>
  <si>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</si>
  <si>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</si>
  <si>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</si>
  <si>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</si>
  <si>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</si>
  <si>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</si>
  <si>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</si>
  <si>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</si>
  <si>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</si>
  <si>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</si>
  <si>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</si>
  <si>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</si>
  <si>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</si>
  <si>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</si>
  <si>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</si>
  <si>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</si>
  <si>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</si>
  <si>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</si>
  <si>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</si>
  <si>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</si>
  <si>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</si>
  <si>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</si>
  <si>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</si>
  <si>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</si>
  <si>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</si>
  <si>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</si>
  <si>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</si>
  <si>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</si>
  <si>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</si>
  <si>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</si>
  <si>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</si>
  <si>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</si>
  <si>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</si>
  <si>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</si>
  <si>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</si>
  <si>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</si>
  <si>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</si>
  <si>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</si>
  <si>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</si>
  <si>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</si>
  <si>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</si>
  <si>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</si>
  <si>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</si>
  <si>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</si>
  <si>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</si>
  <si>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</si>
  <si>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</si>
  <si>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</si>
  <si>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</si>
  <si>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</si>
  <si>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</si>
  <si>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</si>
  <si>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</si>
  <si>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</si>
  <si>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</si>
  <si>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</si>
  <si>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</si>
  <si>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</si>
  <si>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</si>
  <si>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</si>
  <si>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</si>
  <si>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</si>
  <si>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</si>
  <si>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</si>
  <si>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</si>
  <si>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</si>
  <si>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</si>
  <si>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</si>
  <si>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</si>
  <si>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</si>
  <si>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</si>
  <si>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</si>
  <si>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</si>
  <si>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</si>
  <si>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</si>
  <si>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</si>
  <si>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</si>
  <si>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</si>
  <si>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</si>
  <si>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</si>
  <si>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</si>
  <si>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</si>
  <si>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</si>
  <si>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</si>
  <si>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</si>
  <si>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</si>
  <si>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</si>
  <si>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</si>
  <si>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</si>
  <si>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</si>
  <si>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</si>
  <si>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</si>
  <si>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</si>
  <si>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</si>
  <si>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</si>
  <si>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</si>
  <si>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</si>
  <si>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</si>
  <si>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</si>
  <si>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</si>
  <si>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</si>
  <si>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</si>
  <si>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</si>
  <si>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</si>
  <si>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</si>
  <si>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</si>
  <si>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</si>
  <si>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</si>
  <si>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</si>
  <si>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</si>
  <si>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</si>
  <si>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</si>
  <si>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</si>
  <si>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</si>
  <si>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</si>
  <si>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</si>
  <si>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</si>
  <si>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</si>
  <si>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</si>
  <si>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</si>
  <si>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</si>
  <si>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</si>
  <si>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</si>
  <si>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</si>
  <si>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</si>
  <si>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</si>
  <si>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</si>
  <si>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</si>
  <si>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</si>
  <si>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</si>
  <si>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</si>
  <si>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</si>
  <si>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</si>
  <si>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</si>
  <si>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</si>
  <si>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</si>
  <si>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</si>
  <si>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</si>
  <si>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</si>
  <si>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</si>
  <si>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</si>
  <si>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</si>
  <si>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</si>
  <si>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</si>
  <si>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</si>
  <si>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</si>
  <si>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</si>
  <si>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</si>
  <si>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</si>
  <si>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</si>
  <si>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</si>
  <si>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</si>
  <si>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</si>
  <si>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</si>
  <si>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</si>
  <si>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</si>
  <si>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</si>
  <si>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</si>
  <si>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</si>
  <si>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</si>
  <si>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</si>
  <si>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</si>
  <si>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</si>
  <si>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</si>
  <si>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</si>
  <si>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</si>
  <si>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</si>
  <si>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</si>
  <si>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</si>
  <si>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</si>
  <si>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</si>
  <si>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</si>
  <si>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</si>
  <si>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</si>
  <si>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</si>
  <si>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</si>
  <si>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</si>
  <si>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</si>
  <si>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</si>
  <si>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</si>
  <si>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</si>
  <si>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</si>
  <si>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</si>
  <si>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</si>
  <si>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</si>
  <si>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</si>
  <si>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</si>
  <si>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</si>
  <si>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</si>
  <si>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</si>
  <si>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</si>
  <si>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</si>
  <si>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</si>
  <si>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</si>
  <si>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</si>
  <si>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</si>
  <si>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</si>
  <si>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</si>
  <si>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</si>
  <si>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</si>
  <si>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</si>
  <si>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</si>
  <si>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</si>
  <si>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</si>
  <si>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</si>
  <si>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</si>
  <si>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</si>
  <si>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</si>
  <si>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</si>
  <si>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</si>
  <si>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</si>
  <si>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</si>
  <si>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</si>
  <si>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</si>
  <si>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</si>
  <si>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</si>
  <si>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</si>
  <si>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</si>
  <si>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</si>
  <si>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</si>
  <si>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</si>
  <si>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</si>
  <si>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</si>
  <si>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</si>
  <si>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</si>
  <si>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</si>
  <si>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</si>
  <si>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</si>
  <si>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</si>
  <si>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</si>
  <si>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</si>
  <si>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</si>
  <si>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</si>
  <si>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</si>
  <si>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</si>
  <si>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</si>
  <si>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</si>
  <si>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</si>
  <si>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</si>
  <si>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</si>
  <si>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</si>
  <si>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</si>
  <si>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</si>
  <si>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</si>
  <si>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</si>
  <si>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</si>
  <si>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</si>
  <si>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</si>
  <si>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</si>
  <si>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</si>
  <si>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</si>
  <si>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</si>
  <si>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</si>
  <si>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</si>
  <si>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</si>
  <si>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</si>
  <si>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</si>
  <si>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</si>
  <si>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</si>
  <si>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</si>
  <si>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</si>
  <si>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</si>
  <si>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</si>
  <si>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</si>
  <si>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</si>
  <si>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</si>
  <si>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</si>
  <si>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</si>
  <si>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</si>
  <si>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</si>
  <si>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</si>
  <si>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</si>
  <si>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</si>
  <si>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</si>
  <si>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</si>
  <si>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</si>
  <si>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</si>
  <si>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</si>
  <si>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</si>
  <si>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</si>
  <si>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</si>
  <si>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</si>
  <si>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</si>
  <si>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</si>
  <si>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</si>
  <si>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</si>
  <si>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</si>
  <si>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</si>
  <si>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</si>
  <si>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</si>
  <si>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</si>
  <si>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</si>
  <si>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</si>
  <si>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</si>
  <si>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</si>
  <si>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</si>
  <si>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</si>
  <si>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</si>
  <si>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</si>
  <si>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</si>
  <si>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</si>
  <si>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</si>
  <si>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</si>
  <si>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</si>
  <si>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</si>
  <si>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</si>
  <si>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</si>
  <si>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</si>
  <si>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</si>
  <si>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</si>
  <si>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</si>
  <si>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</si>
  <si>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</si>
  <si>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</si>
  <si>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</si>
  <si>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</si>
  <si>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</si>
  <si>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</si>
  <si>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</si>
  <si>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</si>
  <si>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</si>
  <si>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</si>
  <si>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</si>
  <si>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</si>
  <si>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</si>
  <si>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</si>
  <si>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</si>
  <si>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</si>
  <si>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</si>
  <si>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</si>
  <si>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</si>
  <si>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</si>
  <si>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</si>
  <si>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</si>
  <si>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</si>
  <si>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</si>
  <si>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</si>
  <si>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</si>
  <si>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</si>
  <si>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</si>
  <si>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</si>
  <si>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</si>
  <si>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</si>
  <si>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</si>
  <si>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</si>
  <si>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</si>
  <si>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</si>
  <si>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</si>
  <si>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</si>
  <si>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</si>
  <si>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</si>
  <si>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</si>
  <si>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</si>
  <si>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</si>
  <si>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</si>
  <si>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</si>
  <si>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</si>
  <si>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</si>
  <si>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</si>
  <si>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</si>
  <si>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</si>
  <si>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</si>
  <si>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</si>
  <si>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</si>
  <si>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</si>
  <si>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</si>
  <si>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</si>
  <si>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</si>
  <si>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</si>
  <si>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</si>
  <si>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</si>
  <si>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</si>
  <si>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</si>
  <si>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</si>
  <si>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</si>
  <si>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</si>
  <si>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</si>
  <si>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</si>
  <si>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</si>
  <si>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</si>
  <si>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</si>
  <si>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</si>
  <si>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</si>
  <si>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</si>
  <si>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</si>
  <si>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</si>
  <si>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</si>
  <si>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</si>
  <si>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</si>
  <si>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</si>
  <si>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</si>
  <si>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</si>
  <si>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</si>
  <si>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</si>
  <si>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</si>
  <si>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</si>
  <si>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</si>
  <si>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</si>
  <si>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</si>
  <si>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</si>
  <si>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</si>
  <si>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</si>
  <si>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</si>
  <si>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</si>
  <si>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</si>
  <si>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</si>
  <si>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</si>
  <si>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</si>
  <si>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</si>
  <si>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</si>
  <si>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</si>
  <si>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</si>
  <si>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</si>
  <si>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</si>
  <si>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</si>
  <si>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</si>
  <si>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</si>
  <si>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</si>
  <si>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</si>
  <si>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</si>
  <si>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GLAZBENA ŠKOLA IVE TIJARDOVIĆA DELNICE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</si>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</sst>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359158.28</v>
      </c>
      <c r="D2" s="7">
        <f>'PR-RAS'!E6</f>
        <v>399103.62</v>
      </c>
      <c r="E2" s="7">
        <v>0</v>
      </c>
      <c r="F2" s="7">
        <v>0</v>
      </c>
      <c r="G2" s="8">
        <f t="shared" ref="G2:G274" si="0">(B2/1000)*(C2*1+D2*2)</f>
        <v>1157.3655200000001</v>
      </c>
      <c r="H2" s="8">
        <f t="shared" ref="H2:H274" si="1">ABS(C2-ROUND(C2,0))+ABS(D2-ROUND(D2,0))</f>
        <v>0.66000000003259629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322975.5</v>
      </c>
      <c r="D45" s="2">
        <f>'PR-RAS'!E49</f>
        <v>353752.03</v>
      </c>
      <c r="E45" s="2">
        <v>0</v>
      </c>
      <c r="F45" s="2">
        <v>0</v>
      </c>
      <c r="G45" s="3">
        <f t="shared" si="0"/>
        <v>45341.100639999997</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322975.5</v>
      </c>
      <c r="D64" s="2">
        <f>'PR-RAS'!E68</f>
        <v>353752.03</v>
      </c>
      <c r="E64" s="2">
        <v>0</v>
      </c>
      <c r="F64" s="2">
        <v>0</v>
      </c>
      <c r="G64" s="3">
        <f t="shared" si="0"/>
        <v>64920.212280000007</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322975.5</v>
      </c>
      <c r="D65" s="2">
        <f>'PR-RAS'!E69</f>
        <v>353752.03</v>
      </c>
      <c r="E65" s="2">
        <v>0</v>
      </c>
      <c r="F65" s="2">
        <v>0</v>
      </c>
      <c r="G65" s="3">
        <f t="shared" si="0"/>
        <v>65950.69184</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0.52</v>
      </c>
      <c r="D78" s="2">
        <f>'PR-RAS'!E82</f>
        <v>0.98</v>
      </c>
      <c r="E78" s="2">
        <v>0</v>
      </c>
      <c r="F78" s="2">
        <v>0</v>
      </c>
      <c r="G78" s="3">
        <f t="shared" si="0"/>
        <v>0.19095999999999999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0.52</v>
      </c>
      <c r="D79" s="2">
        <f>'PR-RAS'!E83</f>
        <v>0.98</v>
      </c>
      <c r="E79" s="2">
        <v>0</v>
      </c>
      <c r="F79" s="2">
        <v>0</v>
      </c>
      <c r="G79" s="3">
        <f t="shared" si="0"/>
        <v>0.19344</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0.52</v>
      </c>
      <c r="D81" s="2">
        <f>'PR-RAS'!E85</f>
        <v>0.98</v>
      </c>
      <c r="E81" s="2">
        <v>0</v>
      </c>
      <c r="F81" s="2">
        <v>0</v>
      </c>
      <c r="G81" s="3">
        <f t="shared" si="0"/>
        <v>0.19839999999999999</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24102</v>
      </c>
      <c r="D102" s="2">
        <f>'PR-RAS'!E106</f>
        <v>23374.39</v>
      </c>
      <c r="E102" s="2">
        <v>0</v>
      </c>
      <c r="F102" s="2">
        <v>0</v>
      </c>
      <c r="G102" s="3">
        <f t="shared" si="0"/>
        <v>7155.9287800000002</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24102</v>
      </c>
      <c r="D108" s="2">
        <f>'PR-RAS'!E112</f>
        <v>23374.39</v>
      </c>
      <c r="E108" s="2">
        <v>0</v>
      </c>
      <c r="F108" s="2">
        <v>0</v>
      </c>
      <c r="G108" s="3">
        <f t="shared" si="0"/>
        <v>7581.0334599999996</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24102</v>
      </c>
      <c r="D113" s="2">
        <f>'PR-RAS'!E117</f>
        <v>23374.39</v>
      </c>
      <c r="E113" s="2">
        <v>0</v>
      </c>
      <c r="F113" s="2">
        <v>0</v>
      </c>
      <c r="G113" s="3">
        <f t="shared" si="0"/>
        <v>7935.2873600000003</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v>
      </c>
      <c r="D121" s="2">
        <f>'PR-RAS'!E125</f>
        <v>5151.22</v>
      </c>
      <c r="E121" s="2">
        <v>0</v>
      </c>
      <c r="F121" s="2">
        <v>0</v>
      </c>
      <c r="G121" s="3">
        <f t="shared" si="0"/>
        <v>1296.2927999999999</v>
      </c>
      <c r="H121" s="3">
        <f t="shared" si="1"/>
        <v>0.22000000000025466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5151.22</v>
      </c>
      <c r="E125" s="2">
        <v>0</v>
      </c>
      <c r="F125" s="2">
        <v>0</v>
      </c>
      <c r="G125" s="3">
        <f t="shared" si="0"/>
        <v>1339.5025600000001</v>
      </c>
      <c r="H125" s="3">
        <f t="shared" si="1"/>
        <v>0.22000000000025466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500</v>
      </c>
      <c r="D127" s="2">
        <f>'PR-RAS'!E131</f>
        <v>5151.22</v>
      </c>
      <c r="E127" s="2">
        <v>0</v>
      </c>
      <c r="F127" s="2">
        <v>0</v>
      </c>
      <c r="G127" s="3">
        <f t="shared" si="0"/>
        <v>1361.10744</v>
      </c>
      <c r="H127" s="3">
        <f t="shared" si="1"/>
        <v>0.22000000000025466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11580.26</v>
      </c>
      <c r="D130" s="2">
        <f>'PR-RAS'!E134</f>
        <v>16825</v>
      </c>
      <c r="E130" s="2">
        <v>0</v>
      </c>
      <c r="F130" s="2">
        <v>0</v>
      </c>
      <c r="G130" s="3">
        <f t="shared" si="0"/>
        <v>5834.7035400000004</v>
      </c>
      <c r="H130" s="3">
        <f t="shared" si="1"/>
        <v>0.26000000000021828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11580.26</v>
      </c>
      <c r="D131" s="2">
        <f>'PR-RAS'!E135</f>
        <v>16825</v>
      </c>
      <c r="E131" s="2">
        <v>0</v>
      </c>
      <c r="F131" s="2">
        <v>0</v>
      </c>
      <c r="G131" s="3">
        <f t="shared" si="0"/>
        <v>5879.9338000000007</v>
      </c>
      <c r="H131" s="3">
        <f t="shared" si="1"/>
        <v>0.26000000000021828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11580.26</v>
      </c>
      <c r="D132" s="2">
        <f>'PR-RAS'!E136</f>
        <v>12600</v>
      </c>
      <c r="E132" s="2">
        <v>0</v>
      </c>
      <c r="F132" s="2">
        <v>0</v>
      </c>
      <c r="G132" s="3">
        <f t="shared" si="0"/>
        <v>4818.2140600000002</v>
      </c>
      <c r="H132" s="3">
        <f t="shared" si="1"/>
        <v>0.26000000000021828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4225</v>
      </c>
      <c r="E133" s="2">
        <v>0</v>
      </c>
      <c r="F133" s="2">
        <v>0</v>
      </c>
      <c r="G133" s="3">
        <f t="shared" si="0"/>
        <v>1115.4000000000001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354768.31000000006</v>
      </c>
      <c r="D148" s="2">
        <f>'PR-RAS'!E152</f>
        <v>415279.79999999993</v>
      </c>
      <c r="E148" s="2">
        <v>0</v>
      </c>
      <c r="F148" s="2">
        <v>0</v>
      </c>
      <c r="G148" s="3">
        <f t="shared" si="0"/>
        <v>174243.20276999997</v>
      </c>
      <c r="H148" s="3">
        <f t="shared" si="1"/>
        <v>0.51000000012572855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294726.45</v>
      </c>
      <c r="D149" s="2">
        <f>'PR-RAS'!E153</f>
        <v>349677.95999999996</v>
      </c>
      <c r="E149" s="2">
        <v>0</v>
      </c>
      <c r="F149" s="2">
        <v>0</v>
      </c>
      <c r="G149" s="3">
        <f t="shared" si="0"/>
        <v>147124.19075999997</v>
      </c>
      <c r="H149" s="3">
        <f t="shared" si="1"/>
        <v>0.49000000004889444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247567.80000000002</v>
      </c>
      <c r="D150" s="2">
        <f>'PR-RAS'!E154</f>
        <v>292834.99</v>
      </c>
      <c r="E150" s="2">
        <v>0</v>
      </c>
      <c r="F150" s="2">
        <v>0</v>
      </c>
      <c r="G150" s="3">
        <f t="shared" si="0"/>
        <v>124152.42922000001</v>
      </c>
      <c r="H150" s="3">
        <f t="shared" si="1"/>
        <v>0.20999999999185093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244360.79</v>
      </c>
      <c r="D151" s="2">
        <f>'PR-RAS'!E155</f>
        <v>287830.42</v>
      </c>
      <c r="E151" s="2">
        <v>0</v>
      </c>
      <c r="F151" s="2">
        <v>0</v>
      </c>
      <c r="G151" s="3">
        <f t="shared" si="0"/>
        <v>123003.2445</v>
      </c>
      <c r="H151" s="3">
        <f t="shared" si="1"/>
        <v>0.62999999997555278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3207.01</v>
      </c>
      <c r="D153" s="2">
        <f>'PR-RAS'!E157</f>
        <v>5004.57</v>
      </c>
      <c r="E153" s="2">
        <v>0</v>
      </c>
      <c r="F153" s="2">
        <v>0</v>
      </c>
      <c r="G153" s="3">
        <f t="shared" si="0"/>
        <v>2008.8547999999998</v>
      </c>
      <c r="H153" s="3">
        <f t="shared" si="1"/>
        <v>0.44000000000050932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10007.950000000001</v>
      </c>
      <c r="D155" s="2">
        <f>'PR-RAS'!E159</f>
        <v>10655.31</v>
      </c>
      <c r="E155" s="2">
        <v>0</v>
      </c>
      <c r="F155" s="2">
        <v>0</v>
      </c>
      <c r="G155" s="3">
        <f t="shared" si="0"/>
        <v>4823.0597799999996</v>
      </c>
      <c r="H155" s="3">
        <f t="shared" si="1"/>
        <v>0.35999999999876309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37150.699999999997</v>
      </c>
      <c r="D156" s="2">
        <f>'PR-RAS'!E160</f>
        <v>46187.66</v>
      </c>
      <c r="E156" s="2">
        <v>0</v>
      </c>
      <c r="F156" s="2">
        <v>0</v>
      </c>
      <c r="G156" s="3">
        <f t="shared" si="0"/>
        <v>20076.533100000001</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37150.699999999997</v>
      </c>
      <c r="D158" s="2">
        <f>'PR-RAS'!E162</f>
        <v>46187.66</v>
      </c>
      <c r="E158" s="2">
        <v>0</v>
      </c>
      <c r="F158" s="2">
        <v>0</v>
      </c>
      <c r="G158" s="3">
        <f t="shared" si="0"/>
        <v>20335.585139999999</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59701.27</v>
      </c>
      <c r="D160" s="2">
        <f>'PR-RAS'!E164</f>
        <v>65168.98</v>
      </c>
      <c r="E160" s="2">
        <v>0</v>
      </c>
      <c r="F160" s="2">
        <v>0</v>
      </c>
      <c r="G160" s="3">
        <f t="shared" si="0"/>
        <v>30216.237570000001</v>
      </c>
      <c r="H160" s="3">
        <f t="shared" si="1"/>
        <v>0.28999999999359716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29747.02</v>
      </c>
      <c r="D161" s="2">
        <f>'PR-RAS'!E165</f>
        <v>33441.870000000003</v>
      </c>
      <c r="E161" s="2">
        <v>0</v>
      </c>
      <c r="F161" s="2">
        <v>0</v>
      </c>
      <c r="G161" s="3">
        <f t="shared" si="0"/>
        <v>15460.921600000001</v>
      </c>
      <c r="H161" s="3">
        <f t="shared" si="1"/>
        <v>0.14999999999781721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3830.97</v>
      </c>
      <c r="D162" s="2">
        <f>'PR-RAS'!E166</f>
        <v>4394.1000000000004</v>
      </c>
      <c r="E162" s="2">
        <v>0</v>
      </c>
      <c r="F162" s="2">
        <v>0</v>
      </c>
      <c r="G162" s="3">
        <f t="shared" si="0"/>
        <v>2031.6863700000001</v>
      </c>
      <c r="H162" s="3">
        <f t="shared" si="1"/>
        <v>0.13000000000056389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25549.05</v>
      </c>
      <c r="D163" s="2">
        <f>'PR-RAS'!E167</f>
        <v>28647.77</v>
      </c>
      <c r="E163" s="2">
        <v>0</v>
      </c>
      <c r="F163" s="2">
        <v>0</v>
      </c>
      <c r="G163" s="3">
        <f t="shared" si="0"/>
        <v>13420.82358</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367</v>
      </c>
      <c r="D164" s="2">
        <f>'PR-RAS'!E168</f>
        <v>400</v>
      </c>
      <c r="E164" s="2">
        <v>0</v>
      </c>
      <c r="F164" s="2">
        <v>0</v>
      </c>
      <c r="G164" s="3">
        <f t="shared" si="0"/>
        <v>190.221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7230.2999999999993</v>
      </c>
      <c r="D166" s="2">
        <f>'PR-RAS'!E170</f>
        <v>8023.28</v>
      </c>
      <c r="E166" s="2">
        <v>0</v>
      </c>
      <c r="F166" s="2">
        <v>0</v>
      </c>
      <c r="G166" s="3">
        <f t="shared" si="0"/>
        <v>3840.6819000000005</v>
      </c>
      <c r="H166" s="3">
        <f t="shared" si="1"/>
        <v>0.57999999999901775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4406.88</v>
      </c>
      <c r="D167" s="2">
        <f>'PR-RAS'!E171</f>
        <v>6398.05</v>
      </c>
      <c r="E167" s="2">
        <v>0</v>
      </c>
      <c r="F167" s="2">
        <v>0</v>
      </c>
      <c r="G167" s="3">
        <f t="shared" si="0"/>
        <v>2855.6946800000001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208.13</v>
      </c>
      <c r="E168" s="2">
        <v>0</v>
      </c>
      <c r="F168" s="2">
        <v>0</v>
      </c>
      <c r="G168" s="3">
        <f t="shared" si="0"/>
        <v>69.515420000000006</v>
      </c>
      <c r="H168" s="3">
        <f t="shared" si="1"/>
        <v>0.12999999999999545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790.9</v>
      </c>
      <c r="D169" s="2">
        <f>'PR-RAS'!E173</f>
        <v>684.61</v>
      </c>
      <c r="E169" s="2">
        <v>0</v>
      </c>
      <c r="F169" s="2">
        <v>0</v>
      </c>
      <c r="G169" s="3">
        <f t="shared" si="0"/>
        <v>362.90016000000003</v>
      </c>
      <c r="H169" s="3">
        <f t="shared" si="1"/>
        <v>0.49000000000000909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2032.52</v>
      </c>
      <c r="D170" s="2">
        <f>'PR-RAS'!E174</f>
        <v>732.49</v>
      </c>
      <c r="E170" s="2">
        <v>0</v>
      </c>
      <c r="F170" s="2">
        <v>0</v>
      </c>
      <c r="G170" s="3">
        <f t="shared" si="0"/>
        <v>591.07749999999999</v>
      </c>
      <c r="H170" s="3">
        <f t="shared" si="1"/>
        <v>0.97000000000002728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18855.32</v>
      </c>
      <c r="D174" s="2">
        <f>'PR-RAS'!E178</f>
        <v>19397.98</v>
      </c>
      <c r="E174" s="2">
        <v>0</v>
      </c>
      <c r="F174" s="2">
        <v>0</v>
      </c>
      <c r="G174" s="3">
        <f t="shared" si="0"/>
        <v>9973.6714399999983</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854.9</v>
      </c>
      <c r="D175" s="2">
        <f>'PR-RAS'!E179</f>
        <v>791.72</v>
      </c>
      <c r="E175" s="2">
        <v>0</v>
      </c>
      <c r="F175" s="2">
        <v>0</v>
      </c>
      <c r="G175" s="3">
        <f t="shared" si="0"/>
        <v>424.27116000000001</v>
      </c>
      <c r="H175" s="3">
        <f t="shared" si="1"/>
        <v>0.37999999999999545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1974.74</v>
      </c>
      <c r="D176" s="2">
        <f>'PR-RAS'!E180</f>
        <v>1794.61</v>
      </c>
      <c r="E176" s="2">
        <v>0</v>
      </c>
      <c r="F176" s="2">
        <v>0</v>
      </c>
      <c r="G176" s="3">
        <f t="shared" si="0"/>
        <v>973.69299999999998</v>
      </c>
      <c r="H176" s="3">
        <f t="shared" si="1"/>
        <v>0.65000000000009095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1358.52</v>
      </c>
      <c r="D178" s="2">
        <f>'PR-RAS'!E182</f>
        <v>1105.0999999999999</v>
      </c>
      <c r="E178" s="2">
        <v>0</v>
      </c>
      <c r="F178" s="2">
        <v>0</v>
      </c>
      <c r="G178" s="3">
        <f t="shared" si="0"/>
        <v>631.66343999999992</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464.54</v>
      </c>
      <c r="D180" s="2">
        <f>'PR-RAS'!E184</f>
        <v>424.71</v>
      </c>
      <c r="E180" s="2">
        <v>0</v>
      </c>
      <c r="F180" s="2">
        <v>0</v>
      </c>
      <c r="G180" s="3">
        <f t="shared" si="0"/>
        <v>235.19883999999999</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3030.71</v>
      </c>
      <c r="D181" s="2">
        <f>'PR-RAS'!E185</f>
        <v>1855.61</v>
      </c>
      <c r="E181" s="2">
        <v>0</v>
      </c>
      <c r="F181" s="2">
        <v>0</v>
      </c>
      <c r="G181" s="3">
        <f t="shared" si="0"/>
        <v>1213.5473999999999</v>
      </c>
      <c r="H181" s="3">
        <f t="shared" si="1"/>
        <v>0.68000000000006366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1997.52</v>
      </c>
      <c r="D182" s="2">
        <f>'PR-RAS'!E186</f>
        <v>3262.64</v>
      </c>
      <c r="E182" s="2">
        <v>0</v>
      </c>
      <c r="F182" s="2">
        <v>0</v>
      </c>
      <c r="G182" s="3">
        <f t="shared" si="0"/>
        <v>1542.6267999999998</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9174.39</v>
      </c>
      <c r="D183" s="2">
        <f>'PR-RAS'!E187</f>
        <v>10163.59</v>
      </c>
      <c r="E183" s="2">
        <v>0</v>
      </c>
      <c r="F183" s="2">
        <v>0</v>
      </c>
      <c r="G183" s="3">
        <f t="shared" si="0"/>
        <v>5369.2857399999994</v>
      </c>
      <c r="H183" s="3">
        <f t="shared" si="1"/>
        <v>0.7999999999992724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3868.63</v>
      </c>
      <c r="D190" s="2">
        <f>'PR-RAS'!E194</f>
        <v>4305.8500000000004</v>
      </c>
      <c r="E190" s="2">
        <v>0</v>
      </c>
      <c r="F190" s="2">
        <v>0</v>
      </c>
      <c r="G190" s="3">
        <f t="shared" si="0"/>
        <v>2358.7823700000004</v>
      </c>
      <c r="H190" s="3">
        <f t="shared" si="1"/>
        <v>0.51999999999952706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1580.4</v>
      </c>
      <c r="D193" s="2">
        <f>'PR-RAS'!E197</f>
        <v>1090.17</v>
      </c>
      <c r="E193" s="2">
        <v>0</v>
      </c>
      <c r="F193" s="2">
        <v>0</v>
      </c>
      <c r="G193" s="3">
        <f t="shared" si="0"/>
        <v>722.06208000000004</v>
      </c>
      <c r="H193" s="3">
        <f t="shared" si="1"/>
        <v>0.57000000000016371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223.09</v>
      </c>
      <c r="D194" s="2">
        <f>'PR-RAS'!E198</f>
        <v>195</v>
      </c>
      <c r="E194" s="2">
        <v>0</v>
      </c>
      <c r="F194" s="2">
        <v>0</v>
      </c>
      <c r="G194" s="3">
        <f t="shared" si="0"/>
        <v>118.32637000000001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84.29</v>
      </c>
      <c r="D195" s="2">
        <f>'PR-RAS'!E199</f>
        <v>0</v>
      </c>
      <c r="E195" s="2">
        <v>0</v>
      </c>
      <c r="F195" s="2">
        <v>0</v>
      </c>
      <c r="G195" s="3">
        <f t="shared" si="0"/>
        <v>16.352260000000001</v>
      </c>
      <c r="H195" s="3">
        <f t="shared" si="1"/>
        <v>0.29000000000000625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1980.85</v>
      </c>
      <c r="D197" s="2">
        <f>'PR-RAS'!E201</f>
        <v>3020.68</v>
      </c>
      <c r="E197" s="2">
        <v>0</v>
      </c>
      <c r="F197" s="2">
        <v>0</v>
      </c>
      <c r="G197" s="3">
        <f t="shared" si="0"/>
        <v>1572.3531599999999</v>
      </c>
      <c r="H197" s="3">
        <f t="shared" si="1"/>
        <v>0.47000000000025466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292.58999999999997</v>
      </c>
      <c r="D198" s="2">
        <f>'PR-RAS'!E202</f>
        <v>384.86</v>
      </c>
      <c r="E198" s="2">
        <v>0</v>
      </c>
      <c r="F198" s="2">
        <v>0</v>
      </c>
      <c r="G198" s="3">
        <f t="shared" si="0"/>
        <v>209.27507</v>
      </c>
      <c r="H198" s="3">
        <f t="shared" si="1"/>
        <v>0.55000000000001137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292.58999999999997</v>
      </c>
      <c r="D212" s="2">
        <f>'PR-RAS'!E216</f>
        <v>384.86</v>
      </c>
      <c r="E212" s="2">
        <v>0</v>
      </c>
      <c r="F212" s="2">
        <v>0</v>
      </c>
      <c r="G212" s="3">
        <f t="shared" si="0"/>
        <v>224.14740999999998</v>
      </c>
      <c r="H212" s="3">
        <f t="shared" si="1"/>
        <v>0.55000000000001137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292.58999999999997</v>
      </c>
      <c r="D213" s="2">
        <f>'PR-RAS'!E217</f>
        <v>384.86</v>
      </c>
      <c r="E213" s="2">
        <v>0</v>
      </c>
      <c r="F213" s="2">
        <v>0</v>
      </c>
      <c r="G213" s="3">
        <f t="shared" si="0"/>
        <v>225.20971999999998</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v>
      </c>
      <c r="D258" s="2">
        <f>'PR-RAS'!E262</f>
        <v>48</v>
      </c>
      <c r="E258" s="2">
        <v>0</v>
      </c>
      <c r="F258" s="2">
        <v>0</v>
      </c>
      <c r="G258" s="3">
        <f t="shared" si="0"/>
        <v>37.008000000000003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v>
      </c>
      <c r="D265" s="2">
        <f>'PR-RAS'!E269</f>
        <v>48</v>
      </c>
      <c r="E265" s="2">
        <v>0</v>
      </c>
      <c r="F265" s="2">
        <v>0</v>
      </c>
      <c r="G265" s="3">
        <f t="shared" si="0"/>
        <v>38.016000000000005</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48</v>
      </c>
      <c r="D267" s="2">
        <f>'PR-RAS'!E271</f>
        <v>48</v>
      </c>
      <c r="E267" s="2">
        <v>0</v>
      </c>
      <c r="F267" s="2">
        <v>0</v>
      </c>
      <c r="G267" s="3">
        <f t="shared" si="0"/>
        <v>38.304000000000002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354768.31000000006</v>
      </c>
      <c r="D295" s="2">
        <f>'PR-RAS'!E299</f>
        <v>415279.79999999993</v>
      </c>
      <c r="E295" s="2">
        <v>0</v>
      </c>
      <c r="F295" s="2">
        <v>0</v>
      </c>
      <c r="G295" s="3">
        <f t="shared" si="12"/>
        <v>348486.40553999995</v>
      </c>
      <c r="H295" s="3">
        <f t="shared" si="13"/>
        <v>0.51000000012572855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4389.9699999999721</v>
      </c>
      <c r="D296" s="2">
        <f>'PR-RAS'!E300</f>
        <v>0</v>
      </c>
      <c r="E296" s="2">
        <v>0</v>
      </c>
      <c r="F296" s="2">
        <v>0</v>
      </c>
      <c r="G296" s="3">
        <f t="shared" si="12"/>
        <v>1295.0411499999916</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16176.179999999935</v>
      </c>
      <c r="E297" s="2">
        <v>0</v>
      </c>
      <c r="F297" s="2">
        <v>0</v>
      </c>
      <c r="G297" s="3">
        <f t="shared" si="12"/>
        <v>9576.2985599999611</v>
      </c>
      <c r="H297" s="3">
        <f t="shared" si="13"/>
        <v>0.17999999993480742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3.57</v>
      </c>
      <c r="D298" s="2">
        <f>'PR-RAS'!E302</f>
        <v>975.54</v>
      </c>
      <c r="E298" s="2">
        <v>0</v>
      </c>
      <c r="F298" s="2">
        <v>0</v>
      </c>
      <c r="G298" s="3">
        <f t="shared" si="12"/>
        <v>580.53104999999994</v>
      </c>
      <c r="H298" s="3">
        <f t="shared" si="13"/>
        <v>0.89000000000003654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27558.7</v>
      </c>
      <c r="E300" s="2">
        <v>0</v>
      </c>
      <c r="F300" s="2">
        <v>0</v>
      </c>
      <c r="G300" s="3">
        <f t="shared" si="12"/>
        <v>16480.102599999998</v>
      </c>
      <c r="H300" s="3">
        <f t="shared" si="13"/>
        <v>0.2999999999992724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3418</v>
      </c>
      <c r="D355" s="2">
        <f>'PR-RAS'!E360</f>
        <v>12116.77</v>
      </c>
      <c r="E355" s="2">
        <v>0</v>
      </c>
      <c r="F355" s="2">
        <v>0</v>
      </c>
      <c r="G355" s="3">
        <f t="shared" si="12"/>
        <v>9788.64516</v>
      </c>
      <c r="H355" s="3">
        <f t="shared" si="13"/>
        <v>0.22999999999956344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3418</v>
      </c>
      <c r="D368" s="2">
        <f>'PR-RAS'!E373</f>
        <v>12116.77</v>
      </c>
      <c r="E368" s="2">
        <v>0</v>
      </c>
      <c r="F368" s="2">
        <v>0</v>
      </c>
      <c r="G368" s="3">
        <f t="shared" si="12"/>
        <v>10148.115180000001</v>
      </c>
      <c r="H368" s="3">
        <f t="shared" si="13"/>
        <v>0.22999999999956344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3418</v>
      </c>
      <c r="D374" s="2">
        <f>'PR-RAS'!E379</f>
        <v>12116.77</v>
      </c>
      <c r="E374" s="2">
        <v>0</v>
      </c>
      <c r="F374" s="2">
        <v>0</v>
      </c>
      <c r="G374" s="3">
        <f t="shared" si="12"/>
        <v>10314.02442</v>
      </c>
      <c r="H374" s="3">
        <f t="shared" si="13"/>
        <v>0.22999999999956344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1237.5</v>
      </c>
      <c r="D375" s="2">
        <f>'PR-RAS'!E380</f>
        <v>1541.75</v>
      </c>
      <c r="E375" s="2">
        <v>0</v>
      </c>
      <c r="F375" s="2">
        <v>0</v>
      </c>
      <c r="G375" s="3">
        <f t="shared" si="12"/>
        <v>1616.0540000000001</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4225</v>
      </c>
      <c r="E377" s="2">
        <v>0</v>
      </c>
      <c r="F377" s="2">
        <v>0</v>
      </c>
      <c r="G377" s="3">
        <f t="shared" si="12"/>
        <v>3177.2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2180.5</v>
      </c>
      <c r="D380" s="2">
        <f>'PR-RAS'!E385</f>
        <v>6350.02</v>
      </c>
      <c r="E380" s="2">
        <v>0</v>
      </c>
      <c r="F380" s="2">
        <v>0</v>
      </c>
      <c r="G380" s="3">
        <f t="shared" si="12"/>
        <v>5639.7246600000008</v>
      </c>
      <c r="H380" s="3">
        <f t="shared" si="13"/>
        <v>0.52000000000043656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3418</v>
      </c>
      <c r="D413" s="2">
        <f>'PR-RAS'!E418</f>
        <v>12116.77</v>
      </c>
      <c r="E413" s="2">
        <v>0</v>
      </c>
      <c r="F413" s="2">
        <v>0</v>
      </c>
      <c r="G413" s="3">
        <f t="shared" si="12"/>
        <v>11392.43448</v>
      </c>
      <c r="H413" s="3">
        <f t="shared" si="13"/>
        <v>0.22999999999956344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359158.28</v>
      </c>
      <c r="D417" s="2">
        <f>'PR-RAS'!E422</f>
        <v>399103.62</v>
      </c>
      <c r="E417" s="2">
        <v>0</v>
      </c>
      <c r="F417" s="2">
        <v>0</v>
      </c>
      <c r="G417" s="3">
        <f t="shared" si="12"/>
        <v>481464.05631999997</v>
      </c>
      <c r="H417" s="3">
        <f t="shared" si="13"/>
        <v>0.66000000003259629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358186.31000000006</v>
      </c>
      <c r="D418" s="2">
        <f>'PR-RAS'!E423</f>
        <v>427396.56999999995</v>
      </c>
      <c r="E418" s="2">
        <v>0</v>
      </c>
      <c r="F418" s="2">
        <v>0</v>
      </c>
      <c r="G418" s="3">
        <f t="shared" si="12"/>
        <v>505812.43064999994</v>
      </c>
      <c r="H418" s="3">
        <f t="shared" si="13"/>
        <v>0.7400000001071021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971.96999999997206</v>
      </c>
      <c r="D419" s="2">
        <f>'PR-RAS'!E424</f>
        <v>0</v>
      </c>
      <c r="E419" s="2">
        <v>0</v>
      </c>
      <c r="F419" s="2">
        <v>0</v>
      </c>
      <c r="G419" s="3">
        <f t="shared" si="12"/>
        <v>406.28345999998828</v>
      </c>
      <c r="H419" s="3">
        <f t="shared" si="13"/>
        <v>3.0000000027939677E-2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28292.949999999953</v>
      </c>
      <c r="E420" s="2">
        <v>0</v>
      </c>
      <c r="F420" s="2">
        <v>0</v>
      </c>
      <c r="G420" s="3">
        <f t="shared" si="12"/>
        <v>23709.492099999959</v>
      </c>
      <c r="H420" s="3">
        <f t="shared" si="13"/>
        <v>5.0000000046566129E-2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3.57</v>
      </c>
      <c r="D421" s="2">
        <f>'PR-RAS'!E426</f>
        <v>975.54</v>
      </c>
      <c r="E421" s="2">
        <v>0</v>
      </c>
      <c r="F421" s="2">
        <v>0</v>
      </c>
      <c r="G421" s="3">
        <f t="shared" si="12"/>
        <v>820.95299999999986</v>
      </c>
      <c r="H421" s="3">
        <f t="shared" si="13"/>
        <v>0.89000000000003654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27558.7</v>
      </c>
      <c r="E423" s="2">
        <v>0</v>
      </c>
      <c r="F423" s="2">
        <v>0</v>
      </c>
      <c r="G423" s="3">
        <f t="shared" si="12"/>
        <v>23259.542799999999</v>
      </c>
      <c r="H423" s="3">
        <f t="shared" si="13"/>
        <v>0.2999999999992724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359158.28</v>
      </c>
      <c r="D637" s="2">
        <f>'PR-RAS'!E643</f>
        <v>399103.62</v>
      </c>
      <c r="E637" s="2">
        <v>0</v>
      </c>
      <c r="F637" s="2">
        <v>0</v>
      </c>
      <c r="G637" s="3">
        <f t="shared" si="14"/>
        <v>736084.47071999998</v>
      </c>
      <c r="H637" s="3">
        <f t="shared" si="15"/>
        <v>0.66000000003259629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358186.31000000006</v>
      </c>
      <c r="D638" s="2">
        <f>'PR-RAS'!E644</f>
        <v>427396.56999999995</v>
      </c>
      <c r="E638" s="2">
        <v>0</v>
      </c>
      <c r="F638" s="2">
        <v>0</v>
      </c>
      <c r="G638" s="3">
        <f t="shared" si="14"/>
        <v>772667.90964999993</v>
      </c>
      <c r="H638" s="3">
        <f t="shared" si="15"/>
        <v>0.7400000001071021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971.96999999997206</v>
      </c>
      <c r="D639" s="2">
        <f>'PR-RAS'!E645</f>
        <v>0</v>
      </c>
      <c r="E639" s="2">
        <v>0</v>
      </c>
      <c r="F639" s="2">
        <v>0</v>
      </c>
      <c r="G639" s="3">
        <f t="shared" si="14"/>
        <v>620.11685999998224</v>
      </c>
      <c r="H639" s="3">
        <f t="shared" si="15"/>
        <v>3.0000000027939677E-2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28292.949999999953</v>
      </c>
      <c r="E640" s="2">
        <v>0</v>
      </c>
      <c r="F640" s="2">
        <v>0</v>
      </c>
      <c r="G640" s="3">
        <f t="shared" si="14"/>
        <v>36158.390099999939</v>
      </c>
      <c r="H640" s="3">
        <f t="shared" si="15"/>
        <v>5.0000000046566129E-2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3.57</v>
      </c>
      <c r="D641" s="2">
        <f>'PR-RAS'!E647</f>
        <v>975.54</v>
      </c>
      <c r="E641" s="2">
        <v>0</v>
      </c>
      <c r="F641" s="2">
        <v>0</v>
      </c>
      <c r="G641" s="3">
        <f t="shared" si="14"/>
        <v>1250.9759999999999</v>
      </c>
      <c r="H641" s="3">
        <f t="shared" si="15"/>
        <v>0.89000000000003654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975.53999999997211</v>
      </c>
      <c r="D643" s="2">
        <f>'PR-RAS'!E649</f>
        <v>0</v>
      </c>
      <c r="E643" s="2">
        <v>0</v>
      </c>
      <c r="F643" s="2">
        <v>0</v>
      </c>
      <c r="G643" s="3">
        <f t="shared" si="14"/>
        <v>626.29667999998208</v>
      </c>
      <c r="H643" s="3">
        <f t="shared" si="15"/>
        <v>0.46000000002788966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27317.409999999953</v>
      </c>
      <c r="E644" s="2">
        <v>0</v>
      </c>
      <c r="F644" s="2">
        <v>0</v>
      </c>
      <c r="G644" s="3">
        <f t="shared" si="14"/>
        <v>35130.189259999941</v>
      </c>
      <c r="H644" s="3">
        <f t="shared" si="15"/>
        <v>0.40999999995256076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25124.32</v>
      </c>
      <c r="D645" s="2">
        <f>'PR-RAS'!E651</f>
        <v>0</v>
      </c>
      <c r="E645" s="2">
        <v>0</v>
      </c>
      <c r="F645" s="2">
        <v>0</v>
      </c>
      <c r="G645" s="3">
        <f t="shared" si="14"/>
        <v>16180.06208</v>
      </c>
      <c r="H645" s="3">
        <f t="shared" si="15"/>
        <v>0.31999999999970896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154.83000000000001</v>
      </c>
      <c r="D646" s="2">
        <f>'PR-RAS'!E653</f>
        <v>1220.83</v>
      </c>
      <c r="E646" s="2">
        <v>0</v>
      </c>
      <c r="F646" s="2">
        <v>0</v>
      </c>
      <c r="G646" s="3">
        <f t="shared" si="14"/>
        <v>1674.73605</v>
      </c>
      <c r="H646" s="3">
        <f t="shared" si="15"/>
        <v>0.34000000000006025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27887.48</v>
      </c>
      <c r="D647" s="2">
        <f>'PR-RAS'!E654</f>
        <v>27688.97</v>
      </c>
      <c r="E647" s="2">
        <v>0</v>
      </c>
      <c r="F647" s="2">
        <v>0</v>
      </c>
      <c r="G647" s="3">
        <f t="shared" si="14"/>
        <v>53789.461320000002</v>
      </c>
      <c r="H647" s="3">
        <f t="shared" si="15"/>
        <v>0.50999999999839929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26821.48</v>
      </c>
      <c r="D648" s="2">
        <f>'PR-RAS'!E655</f>
        <v>28691.95</v>
      </c>
      <c r="E648" s="2">
        <v>0</v>
      </c>
      <c r="F648" s="2">
        <v>0</v>
      </c>
      <c r="G648" s="3">
        <f t="shared" si="14"/>
        <v>54480.880860000005</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1220.8300000000017</v>
      </c>
      <c r="D649" s="2">
        <f>'PR-RAS'!E656</f>
        <v>217.85000000000218</v>
      </c>
      <c r="E649" s="2">
        <v>0</v>
      </c>
      <c r="F649" s="2">
        <v>0</v>
      </c>
      <c r="G649" s="3">
        <f t="shared" si="14"/>
        <v>1073.4314400000039</v>
      </c>
      <c r="H649" s="3">
        <f t="shared" si="15"/>
        <v>0.31999999999607098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320275.5</v>
      </c>
      <c r="D676" s="2">
        <f>'PR-RAS'!E683</f>
        <v>350932.03</v>
      </c>
      <c r="E676" s="2">
        <v>0</v>
      </c>
      <c r="F676" s="2">
        <v>0</v>
      </c>
      <c r="G676" s="3">
        <f t="shared" si="14"/>
        <v>689944.2030000001</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2700</v>
      </c>
      <c r="D677" s="2">
        <f>'PR-RAS'!E684</f>
        <v>2820</v>
      </c>
      <c r="E677" s="2">
        <v>0</v>
      </c>
      <c r="F677" s="2">
        <v>0</v>
      </c>
      <c r="G677" s="3">
        <f t="shared" si="14"/>
        <v>5637.84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24102</v>
      </c>
      <c r="D717" s="2">
        <f>'PR-RAS'!E724</f>
        <v>23374.39</v>
      </c>
      <c r="E717" s="2">
        <v>0</v>
      </c>
      <c r="F717" s="2">
        <v>0</v>
      </c>
      <c r="G717" s="3">
        <f t="shared" si="14"/>
        <v>50729.158479999998</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25549.05</v>
      </c>
      <c r="D727" s="2">
        <f>'PR-RAS'!E734</f>
        <v>28647.77</v>
      </c>
      <c r="E727" s="2">
        <v>0</v>
      </c>
      <c r="F727" s="2">
        <v>0</v>
      </c>
      <c r="G727" s="3">
        <f t="shared" si="14"/>
        <v>60145.172339999997</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464.54</v>
      </c>
      <c r="D729" s="2">
        <f>'PR-RAS'!E736</f>
        <v>424.71</v>
      </c>
      <c r="E729" s="2">
        <v>0</v>
      </c>
      <c r="F729" s="2">
        <v>0</v>
      </c>
      <c r="G729" s="3">
        <f t="shared" si="14"/>
        <v>956.56287999999995</v>
      </c>
      <c r="H729" s="3">
        <f t="shared" si="15"/>
        <v>0.75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3030.71</v>
      </c>
      <c r="D730" s="2">
        <f>'PR-RAS'!E737</f>
        <v>1855.61</v>
      </c>
      <c r="E730" s="2">
        <v>0</v>
      </c>
      <c r="F730" s="2">
        <v>0</v>
      </c>
      <c r="G730" s="3">
        <f t="shared" si="14"/>
        <v>4914.86697</v>
      </c>
      <c r="H730" s="3">
        <f t="shared" si="15"/>
        <v>0.68000000000006366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48</v>
      </c>
      <c r="D848" s="2">
        <f>'PR-RAS'!E855</f>
        <v>48</v>
      </c>
      <c r="E848" s="2">
        <v>0</v>
      </c>
      <c r="F848" s="2">
        <v>0</v>
      </c>
      <c r="G848" s="3">
        <f t="shared" si="34"/>
        <v>121.96799999999999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83211.669999999984</v>
      </c>
      <c r="D1011" s="7">
        <f>BILANCA!E6</f>
        <v>85810.400000000009</v>
      </c>
      <c r="E1011" s="7">
        <v>0</v>
      </c>
      <c r="F1011" s="7">
        <v>0</v>
      </c>
      <c r="G1011" s="8">
        <f t="shared" ref="G1011:G1306" si="38">B1011/1000*C1011+B1011/500*D1011</f>
        <v>254.83247</v>
      </c>
      <c r="H1011" s="8">
        <f t="shared" si="35"/>
        <v>0.73000000002502929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56866.51999999999</v>
      </c>
      <c r="D1012" s="2">
        <f>BILANCA!E7</f>
        <v>58033.850000000006</v>
      </c>
      <c r="E1012" s="2">
        <v>0</v>
      </c>
      <c r="F1012" s="2">
        <v>0</v>
      </c>
      <c r="G1012" s="3">
        <f t="shared" si="38"/>
        <v>345.86844000000002</v>
      </c>
      <c r="H1012" s="3">
        <f t="shared" si="35"/>
        <v>0.63000000000465661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56866.51999999999</v>
      </c>
      <c r="D1017" s="2">
        <f>BILANCA!E12</f>
        <v>58033.850000000006</v>
      </c>
      <c r="E1017" s="2">
        <v>0</v>
      </c>
      <c r="F1017" s="2">
        <v>0</v>
      </c>
      <c r="G1017" s="3">
        <f t="shared" si="38"/>
        <v>1210.53954</v>
      </c>
      <c r="H1017" s="3">
        <f t="shared" si="35"/>
        <v>0.63000000000465661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31555.939999999988</v>
      </c>
      <c r="D1024" s="2">
        <f>BILANCA!E19</f>
        <v>32723.270000000004</v>
      </c>
      <c r="E1024" s="2">
        <v>0</v>
      </c>
      <c r="F1024" s="2">
        <v>0</v>
      </c>
      <c r="G1024" s="3">
        <f t="shared" si="38"/>
        <v>1358.0347200000001</v>
      </c>
      <c r="H1024" s="3">
        <f t="shared" si="35"/>
        <v>0.33000000001629815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50282.13</v>
      </c>
      <c r="D1025" s="2">
        <f>BILANCA!E20</f>
        <v>51823.88</v>
      </c>
      <c r="E1025" s="2">
        <v>0</v>
      </c>
      <c r="F1025" s="2">
        <v>0</v>
      </c>
      <c r="G1025" s="3">
        <f t="shared" si="38"/>
        <v>2308.9483499999997</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5148.29</v>
      </c>
      <c r="D1026" s="2">
        <f>BILANCA!E21</f>
        <v>5148.29</v>
      </c>
      <c r="E1026" s="2">
        <v>0</v>
      </c>
      <c r="F1026" s="2">
        <v>0</v>
      </c>
      <c r="G1026" s="3">
        <f t="shared" si="38"/>
        <v>247.11792000000003</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121.11</v>
      </c>
      <c r="D1027" s="2">
        <f>BILANCA!E22</f>
        <v>4346.1099999999997</v>
      </c>
      <c r="E1027" s="2">
        <v>0</v>
      </c>
      <c r="F1027" s="2">
        <v>0</v>
      </c>
      <c r="G1027" s="3">
        <f t="shared" si="38"/>
        <v>149.82661000000002</v>
      </c>
      <c r="H1027" s="3">
        <f t="shared" si="35"/>
        <v>0.21999999999967201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986.1</v>
      </c>
      <c r="D1029" s="2">
        <f>BILANCA!E24</f>
        <v>986.1</v>
      </c>
      <c r="E1029" s="2">
        <v>0</v>
      </c>
      <c r="F1029" s="2">
        <v>0</v>
      </c>
      <c r="G1029" s="3">
        <f t="shared" si="38"/>
        <v>56.207700000000003</v>
      </c>
      <c r="H1029" s="3">
        <f t="shared" si="35"/>
        <v>0.20000000000004547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60930.36</v>
      </c>
      <c r="D1030" s="2">
        <f>BILANCA!E25</f>
        <v>67280.38</v>
      </c>
      <c r="E1030" s="2">
        <v>0</v>
      </c>
      <c r="F1030" s="2">
        <v>0</v>
      </c>
      <c r="G1030" s="3">
        <f t="shared" si="38"/>
        <v>3909.8224</v>
      </c>
      <c r="H1030" s="3">
        <f t="shared" si="35"/>
        <v>0.74000000000523869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85912.05</v>
      </c>
      <c r="D1033" s="2">
        <f>BILANCA!E28</f>
        <v>96861.49</v>
      </c>
      <c r="E1033" s="2">
        <v>0</v>
      </c>
      <c r="F1033" s="2">
        <v>0</v>
      </c>
      <c r="G1033" s="3">
        <f t="shared" si="38"/>
        <v>6431.6056900000003</v>
      </c>
      <c r="H1033" s="3">
        <f t="shared" si="35"/>
        <v>0.54000000000814907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25310.58</v>
      </c>
      <c r="D1040" s="2">
        <f>BILANCA!E35</f>
        <v>25310.58</v>
      </c>
      <c r="E1040" s="2">
        <v>0</v>
      </c>
      <c r="F1040" s="2">
        <v>0</v>
      </c>
      <c r="G1040" s="3">
        <f t="shared" si="38"/>
        <v>2277.9522000000002</v>
      </c>
      <c r="H1040" s="3">
        <f t="shared" si="35"/>
        <v>0.83999999999650754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16019.98</v>
      </c>
      <c r="D1041" s="2">
        <f>BILANCA!E36</f>
        <v>16019.98</v>
      </c>
      <c r="E1041" s="2">
        <v>0</v>
      </c>
      <c r="F1041" s="2">
        <v>0</v>
      </c>
      <c r="G1041" s="3">
        <f t="shared" si="38"/>
        <v>1489.8581399999998</v>
      </c>
      <c r="H1041" s="3">
        <f t="shared" si="35"/>
        <v>4.0000000000873115E-2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9290.6</v>
      </c>
      <c r="D1042" s="2">
        <f>BILANCA!E37</f>
        <v>9290.6</v>
      </c>
      <c r="E1042" s="2">
        <v>0</v>
      </c>
      <c r="F1042" s="2">
        <v>0</v>
      </c>
      <c r="G1042" s="3">
        <f t="shared" si="38"/>
        <v>891.89760000000012</v>
      </c>
      <c r="H1042" s="3">
        <f t="shared" si="35"/>
        <v>0.7999999999992724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26345.15</v>
      </c>
      <c r="D1074" s="2">
        <f>BILANCA!E69</f>
        <v>27776.55</v>
      </c>
      <c r="E1074" s="2">
        <v>0</v>
      </c>
      <c r="F1074" s="2">
        <v>0</v>
      </c>
      <c r="G1074" s="3">
        <f t="shared" si="38"/>
        <v>5241.4880000000003</v>
      </c>
      <c r="H1074" s="3">
        <f t="shared" si="35"/>
        <v>0.60000000000218279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1220.83</v>
      </c>
      <c r="D1075" s="2">
        <f>BILANCA!E70</f>
        <v>217.85</v>
      </c>
      <c r="E1075" s="2">
        <v>0</v>
      </c>
      <c r="F1075" s="2">
        <v>0</v>
      </c>
      <c r="G1075" s="3">
        <f t="shared" si="38"/>
        <v>107.67444999999999</v>
      </c>
      <c r="H1075" s="3">
        <f t="shared" si="35"/>
        <v>0.32000000000007844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1220.83</v>
      </c>
      <c r="D1076" s="2">
        <f>BILANCA!E71</f>
        <v>217.85</v>
      </c>
      <c r="E1076" s="2">
        <v>0</v>
      </c>
      <c r="F1076" s="2">
        <v>0</v>
      </c>
      <c r="G1076" s="3">
        <f t="shared" si="38"/>
        <v>109.33098000000001</v>
      </c>
      <c r="H1076" s="3">
        <f t="shared" si="35"/>
        <v>0.32000000000007844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1220.83</v>
      </c>
      <c r="D1078" s="2">
        <f>BILANCA!E73</f>
        <v>217.85</v>
      </c>
      <c r="E1078" s="2">
        <v>0</v>
      </c>
      <c r="F1078" s="2">
        <v>0</v>
      </c>
      <c r="G1078" s="3">
        <f t="shared" si="38"/>
        <v>112.64404</v>
      </c>
      <c r="H1078" s="3">
        <f t="shared" si="35"/>
        <v>0.32000000000007844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27558.7</v>
      </c>
      <c r="E1152" s="2">
        <v>0</v>
      </c>
      <c r="F1152" s="2">
        <v>0</v>
      </c>
      <c r="G1152" s="3">
        <f t="shared" si="38"/>
        <v>7826.6707999999999</v>
      </c>
      <c r="H1152" s="3">
        <f t="shared" si="41"/>
        <v>0.2999999999992724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27393.7</v>
      </c>
      <c r="E1155" s="2">
        <v>0</v>
      </c>
      <c r="F1155" s="2">
        <v>0</v>
      </c>
      <c r="G1155" s="3">
        <f t="shared" si="38"/>
        <v>7944.1729999999998</v>
      </c>
      <c r="H1155" s="3">
        <f t="shared" si="41"/>
        <v>0.2999999999992724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27393.7</v>
      </c>
      <c r="E1161" s="2">
        <v>0</v>
      </c>
      <c r="F1161" s="2">
        <v>0</v>
      </c>
      <c r="G1161" s="3">
        <f t="shared" si="38"/>
        <v>8272.8973999999998</v>
      </c>
      <c r="H1161" s="3">
        <f t="shared" si="41"/>
        <v>0.2999999999992724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165</v>
      </c>
      <c r="E1165" s="2">
        <v>0</v>
      </c>
      <c r="F1165" s="2">
        <v>0</v>
      </c>
      <c r="G1165" s="3">
        <f t="shared" si="38"/>
        <v>51.15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25124.32</v>
      </c>
      <c r="D1176" s="2">
        <f>BILANCA!E171</f>
        <v>0</v>
      </c>
      <c r="E1176" s="2">
        <v>0</v>
      </c>
      <c r="F1176" s="2">
        <v>0</v>
      </c>
      <c r="G1176" s="3">
        <f t="shared" si="38"/>
        <v>4170.6371200000003</v>
      </c>
      <c r="H1176" s="3">
        <f t="shared" si="41"/>
        <v>0.31999999999970896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25124.32</v>
      </c>
      <c r="D1179" s="2">
        <f>BILANCA!E174</f>
        <v>0</v>
      </c>
      <c r="E1179" s="2">
        <v>0</v>
      </c>
      <c r="F1179" s="2">
        <v>0</v>
      </c>
      <c r="G1179" s="3">
        <f t="shared" si="38"/>
        <v>4246.01008</v>
      </c>
      <c r="H1179" s="3">
        <f t="shared" si="41"/>
        <v>0.31999999999970896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83211.67</v>
      </c>
      <c r="D1180" s="2">
        <f>BILANCA!E176</f>
        <v>85810.4</v>
      </c>
      <c r="E1180" s="2">
        <v>0</v>
      </c>
      <c r="F1180" s="2">
        <v>0</v>
      </c>
      <c r="G1180" s="3">
        <f t="shared" si="38"/>
        <v>43321.519899999999</v>
      </c>
      <c r="H1180" s="3">
        <f t="shared" si="41"/>
        <v>0.72999999999592546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25369.609999999997</v>
      </c>
      <c r="D1181" s="2">
        <f>BILANCA!E177</f>
        <v>27535.26</v>
      </c>
      <c r="E1181" s="2">
        <v>0</v>
      </c>
      <c r="F1181" s="2">
        <v>0</v>
      </c>
      <c r="G1181" s="3">
        <f t="shared" si="38"/>
        <v>13755.26223</v>
      </c>
      <c r="H1181" s="3">
        <f t="shared" si="41"/>
        <v>0.65000000000145519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25369.609999999997</v>
      </c>
      <c r="D1182" s="2">
        <f>BILANCA!E178</f>
        <v>27535.26</v>
      </c>
      <c r="E1182" s="2">
        <v>0</v>
      </c>
      <c r="F1182" s="2">
        <v>0</v>
      </c>
      <c r="G1182" s="3">
        <f t="shared" si="38"/>
        <v>13835.702359999997</v>
      </c>
      <c r="H1182" s="3">
        <f t="shared" si="41"/>
        <v>0.65000000000145519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22796.69</v>
      </c>
      <c r="D1183" s="2">
        <f>BILANCA!E179</f>
        <v>25117.94</v>
      </c>
      <c r="E1183" s="2">
        <v>0</v>
      </c>
      <c r="F1183" s="2">
        <v>0</v>
      </c>
      <c r="G1183" s="3">
        <f t="shared" si="38"/>
        <v>12634.634609999997</v>
      </c>
      <c r="H1183" s="3">
        <f t="shared" si="41"/>
        <v>0.37000000000261934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2542.89</v>
      </c>
      <c r="D1184" s="2">
        <f>BILANCA!E180</f>
        <v>2374.61</v>
      </c>
      <c r="E1184" s="2">
        <v>0</v>
      </c>
      <c r="F1184" s="2">
        <v>0</v>
      </c>
      <c r="G1184" s="3">
        <f t="shared" si="38"/>
        <v>1268.8271399999999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30.03</v>
      </c>
      <c r="D1185" s="2">
        <f>BILANCA!E181</f>
        <v>42.71</v>
      </c>
      <c r="E1185" s="2">
        <v>0</v>
      </c>
      <c r="F1185" s="2">
        <v>0</v>
      </c>
      <c r="G1185" s="3">
        <f t="shared" si="38"/>
        <v>20.203749999999999</v>
      </c>
      <c r="H1185" s="3">
        <f t="shared" si="41"/>
        <v>0.32000000000000028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30.03</v>
      </c>
      <c r="D1188" s="2">
        <f>BILANCA!E184</f>
        <v>42.71</v>
      </c>
      <c r="E1188" s="2">
        <v>0</v>
      </c>
      <c r="F1188" s="2">
        <v>0</v>
      </c>
      <c r="G1188" s="3">
        <f t="shared" si="38"/>
        <v>20.5501</v>
      </c>
      <c r="H1188" s="3">
        <f t="shared" si="41"/>
        <v>0.32000000000000028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57842.06</v>
      </c>
      <c r="D1255" s="2">
        <f>BILANCA!E251</f>
        <v>58275.14</v>
      </c>
      <c r="E1255" s="2">
        <v>0</v>
      </c>
      <c r="F1255" s="2">
        <v>0</v>
      </c>
      <c r="G1255" s="3">
        <f t="shared" si="38"/>
        <v>42726.123299999999</v>
      </c>
      <c r="H1255" s="3">
        <f t="shared" si="41"/>
        <v>0.19999999999708962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56866.52</v>
      </c>
      <c r="D1256" s="2">
        <f>BILANCA!E252</f>
        <v>58033.85</v>
      </c>
      <c r="E1256" s="2">
        <v>0</v>
      </c>
      <c r="F1256" s="2">
        <v>0</v>
      </c>
      <c r="G1256" s="3">
        <f t="shared" si="38"/>
        <v>42541.818119999996</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56866.52</v>
      </c>
      <c r="D1257" s="2">
        <f>BILANCA!E253</f>
        <v>58033.85</v>
      </c>
      <c r="E1257" s="2">
        <v>0</v>
      </c>
      <c r="F1257" s="2">
        <v>0</v>
      </c>
      <c r="G1257" s="3">
        <f t="shared" si="38"/>
        <v>42714.752339999999</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975.54</v>
      </c>
      <c r="D1259" s="2">
        <f>BILANCA!E255</f>
        <v>-27317.41</v>
      </c>
      <c r="E1259" s="2">
        <v>0</v>
      </c>
      <c r="F1259" s="2">
        <v>0</v>
      </c>
      <c r="G1259" s="3">
        <f t="shared" si="38"/>
        <v>-13361.16072</v>
      </c>
      <c r="H1259" s="3">
        <f t="shared" si="41"/>
        <v>0.86999999999989086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4393.54</v>
      </c>
      <c r="D1260" s="2">
        <f>BILANCA!E256</f>
        <v>0</v>
      </c>
      <c r="E1260" s="2">
        <v>0</v>
      </c>
      <c r="F1260" s="2">
        <v>0</v>
      </c>
      <c r="G1260" s="3">
        <f t="shared" si="38"/>
        <v>1098.385</v>
      </c>
      <c r="H1260" s="3">
        <f t="shared" si="41"/>
        <v>0.46000000000003638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4393.54</v>
      </c>
      <c r="D1261" s="2">
        <f>BILANCA!E257</f>
        <v>0</v>
      </c>
      <c r="E1261" s="2">
        <v>0</v>
      </c>
      <c r="F1261" s="2">
        <v>0</v>
      </c>
      <c r="G1261" s="3">
        <f t="shared" si="38"/>
        <v>1102.77854</v>
      </c>
      <c r="H1261" s="3">
        <f t="shared" si="41"/>
        <v>0.46000000000003638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3418</v>
      </c>
      <c r="D1264" s="2">
        <f>BILANCA!E260</f>
        <v>27317.41</v>
      </c>
      <c r="E1264" s="2">
        <v>0</v>
      </c>
      <c r="F1264" s="2">
        <v>0</v>
      </c>
      <c r="G1264" s="3">
        <f t="shared" si="38"/>
        <v>14745.416280000001</v>
      </c>
      <c r="H1264" s="3">
        <f t="shared" si="41"/>
        <v>0.40999999999985448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15200.64</v>
      </c>
      <c r="E1265" s="2">
        <v>0</v>
      </c>
      <c r="F1265" s="2">
        <v>0</v>
      </c>
      <c r="G1265" s="3">
        <f t="shared" si="38"/>
        <v>7752.3263999999999</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3418</v>
      </c>
      <c r="D1266" s="2">
        <f>BILANCA!E262</f>
        <v>12116.77</v>
      </c>
      <c r="E1266" s="2">
        <v>0</v>
      </c>
      <c r="F1266" s="2">
        <v>0</v>
      </c>
      <c r="G1266" s="3">
        <f t="shared" si="38"/>
        <v>7078.7942400000002</v>
      </c>
      <c r="H1266" s="3">
        <f t="shared" si="41"/>
        <v>0.22999999999956344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27558.7</v>
      </c>
      <c r="E1278" s="2">
        <v>0</v>
      </c>
      <c r="F1278" s="2">
        <v>0</v>
      </c>
      <c r="G1278" s="3">
        <f t="shared" si="38"/>
        <v>14771.463200000002</v>
      </c>
      <c r="H1278" s="3">
        <f t="shared" si="41"/>
        <v>0.2999999999992724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27393.7</v>
      </c>
      <c r="E1281" s="2">
        <v>0</v>
      </c>
      <c r="F1281" s="2">
        <v>0</v>
      </c>
      <c r="G1281" s="3">
        <f t="shared" si="48"/>
        <v>14847.385400000001</v>
      </c>
      <c r="H1281" s="3">
        <f t="shared" si="49"/>
        <v>0.2999999999992724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27393.7</v>
      </c>
      <c r="E1287" s="2">
        <v>0</v>
      </c>
      <c r="F1287" s="2">
        <v>0</v>
      </c>
      <c r="G1287" s="3">
        <f t="shared" si="48"/>
        <v>15176.109800000002</v>
      </c>
      <c r="H1287" s="3">
        <f t="shared" si="49"/>
        <v>0.2999999999992724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165</v>
      </c>
      <c r="E1291" s="2">
        <v>0</v>
      </c>
      <c r="F1291" s="2">
        <v>0</v>
      </c>
      <c r="G1291" s="3">
        <f t="shared" si="48"/>
        <v>92.73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22237.19</v>
      </c>
      <c r="D1301" s="2">
        <f>BILANCA!E297</f>
        <v>0</v>
      </c>
      <c r="E1301" s="2">
        <v>0</v>
      </c>
      <c r="F1301" s="2">
        <v>0</v>
      </c>
      <c r="G1301" s="3">
        <f t="shared" si="38"/>
        <v>6471.022289999999</v>
      </c>
      <c r="H1301" s="3">
        <f t="shared" si="41"/>
        <v>0.18999999999869033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22237.19</v>
      </c>
      <c r="D1302" s="2">
        <f>BILANCA!E298</f>
        <v>0</v>
      </c>
      <c r="E1302" s="2">
        <v>0</v>
      </c>
      <c r="F1302" s="2">
        <v>0</v>
      </c>
      <c r="G1302" s="3">
        <f t="shared" si="38"/>
        <v>6493.2594799999988</v>
      </c>
      <c r="H1302" s="3">
        <f t="shared" si="41"/>
        <v>0.18999999999869033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27558.7</v>
      </c>
      <c r="E1306" s="2">
        <v>0</v>
      </c>
      <c r="F1306" s="2">
        <v>0</v>
      </c>
      <c r="G1306" s="3">
        <f t="shared" si="38"/>
        <v>16314.750399999999</v>
      </c>
      <c r="H1306" s="3">
        <f t="shared" si="41"/>
        <v>0.2999999999992724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25369.61</v>
      </c>
      <c r="D1340" s="2">
        <f>BILANCA!E337</f>
        <v>27535.26</v>
      </c>
      <c r="E1340" s="2">
        <v>0</v>
      </c>
      <c r="F1340" s="2">
        <v>0</v>
      </c>
      <c r="G1340" s="3">
        <f t="shared" si="52"/>
        <v>26545.242900000001</v>
      </c>
      <c r="H1340" s="3">
        <f t="shared" si="41"/>
        <v>0.64999999999781721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22237.19</v>
      </c>
      <c r="D1390" s="2">
        <f>BILANCA!E387</f>
        <v>0</v>
      </c>
      <c r="E1390" s="2">
        <v>0</v>
      </c>
      <c r="F1390" s="2">
        <v>0</v>
      </c>
      <c r="G1390" s="3">
        <f t="shared" ref="G1390:G1399" si="61">B1390/1000*C1390+B1390/500*D1390</f>
        <v>8450.1322</v>
      </c>
      <c r="H1390" s="3">
        <f t="shared" ref="H1390:H1399" si="62">ABS(C1390-ROUND(C1390,0))+ABS(D1390-ROUND(D1390,0))</f>
        <v>0.18999999999869033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358186.31</v>
      </c>
      <c r="D1510" s="2">
        <f>'RAS-funkcijski'!E114</f>
        <v>427396.57</v>
      </c>
      <c r="E1510" s="2">
        <v>0</v>
      </c>
      <c r="F1510" s="2">
        <v>0</v>
      </c>
      <c r="G1510" s="3">
        <f t="shared" si="52"/>
        <v>133427.7395</v>
      </c>
      <c r="H1510" s="3">
        <f t="shared" si="63"/>
        <v>0.73999999999068677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358186.31</v>
      </c>
      <c r="D1511" s="2">
        <f>'RAS-funkcijski'!E115</f>
        <v>427396.57</v>
      </c>
      <c r="E1511" s="2">
        <v>0</v>
      </c>
      <c r="F1511" s="2">
        <v>0</v>
      </c>
      <c r="G1511" s="3">
        <f t="shared" si="52"/>
        <v>134640.71895000001</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358186.31</v>
      </c>
      <c r="D1513" s="2">
        <f>'RAS-funkcijski'!E117</f>
        <v>427396.57</v>
      </c>
      <c r="E1513" s="2">
        <v>0</v>
      </c>
      <c r="F1513" s="2">
        <v>0</v>
      </c>
      <c r="G1513" s="3">
        <f t="shared" si="52"/>
        <v>137066.67785000001</v>
      </c>
      <c r="H1513" s="3">
        <f t="shared" si="63"/>
        <v>0.73999999999068677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358186.31</v>
      </c>
      <c r="D1537" s="14">
        <f>'RAS-funkcijski'!E141</f>
        <v>427396.57</v>
      </c>
      <c r="E1537" s="14">
        <v>0</v>
      </c>
      <c r="F1537" s="14">
        <v>0</v>
      </c>
      <c r="G1537" s="15">
        <f t="shared" si="52"/>
        <v>166178.18465000001</v>
      </c>
      <c r="H1537" s="15">
        <f t="shared" si="63"/>
        <v>0.73999999999068677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10949.44</v>
      </c>
      <c r="E1538" s="7">
        <v>0</v>
      </c>
      <c r="F1538" s="7">
        <v>0</v>
      </c>
      <c r="G1538" s="8">
        <f t="shared" si="52"/>
        <v>21.898880000000002</v>
      </c>
      <c r="H1538" s="8">
        <f t="shared" si="63"/>
        <v>0.44000000000050932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10949.44</v>
      </c>
      <c r="E1539" s="2">
        <v>0</v>
      </c>
      <c r="F1539" s="2">
        <v>0</v>
      </c>
      <c r="G1539" s="3">
        <f t="shared" si="52"/>
        <v>43.797760000000004</v>
      </c>
      <c r="H1539" s="3">
        <f t="shared" si="63"/>
        <v>0.44000000000050932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10949.44</v>
      </c>
      <c r="E1540" s="2">
        <v>0</v>
      </c>
      <c r="F1540" s="2">
        <v>0</v>
      </c>
      <c r="G1540" s="3">
        <f t="shared" si="52"/>
        <v>65.696640000000002</v>
      </c>
      <c r="H1540" s="3">
        <f t="shared" si="63"/>
        <v>0.44000000000050932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10949.44</v>
      </c>
      <c r="E1542" s="2">
        <v>0</v>
      </c>
      <c r="F1542" s="2">
        <v>0</v>
      </c>
      <c r="G1542" s="3">
        <f t="shared" si="52"/>
        <v>109.49440000000001</v>
      </c>
      <c r="H1542" s="3">
        <f t="shared" si="63"/>
        <v>0.44000000000050932</v>
      </c>
      <c r="I1542" s="11">
        <f t="shared" si="64"/>
        <v>48.177536000055774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25369.61</v>
      </c>
      <c r="D1582" s="7"/>
      <c r="E1582" s="7">
        <v>0</v>
      </c>
      <c r="F1582" s="7">
        <v>0</v>
      </c>
      <c r="G1582" s="8">
        <f t="shared" ref="G1582:G1686" si="70">B1582/1000*C1582</f>
        <v>25.369610000000002</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397122.02999999997</v>
      </c>
      <c r="D1583" s="2">
        <v>0</v>
      </c>
      <c r="E1583" s="2">
        <v>0</v>
      </c>
      <c r="F1583" s="2">
        <v>0</v>
      </c>
      <c r="G1583" s="3">
        <f t="shared" si="70"/>
        <v>794.24405999999999</v>
      </c>
      <c r="H1583" s="3">
        <f t="shared" si="71"/>
        <v>2.9999999969732016E-2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390156.48</v>
      </c>
      <c r="D1585" s="2">
        <v>0</v>
      </c>
      <c r="E1585" s="2">
        <v>0</v>
      </c>
      <c r="F1585" s="2">
        <v>0</v>
      </c>
      <c r="G1585" s="3">
        <f t="shared" si="70"/>
        <v>1560.62592</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326881.27</v>
      </c>
      <c r="D1586" s="2">
        <v>0</v>
      </c>
      <c r="E1586" s="2">
        <v>0</v>
      </c>
      <c r="F1586" s="2">
        <v>0</v>
      </c>
      <c r="G1586" s="3">
        <f t="shared" si="70"/>
        <v>1634.4063500000002</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62842.35</v>
      </c>
      <c r="D1587" s="2">
        <v>0</v>
      </c>
      <c r="E1587" s="2">
        <v>0</v>
      </c>
      <c r="F1587" s="2">
        <v>0</v>
      </c>
      <c r="G1587" s="3">
        <f t="shared" si="70"/>
        <v>377.05410000000001</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384.86</v>
      </c>
      <c r="D1588" s="2">
        <v>0</v>
      </c>
      <c r="E1588" s="2">
        <v>0</v>
      </c>
      <c r="F1588" s="2">
        <v>0</v>
      </c>
      <c r="G1588" s="3">
        <f t="shared" si="70"/>
        <v>2.6940200000000001</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48</v>
      </c>
      <c r="D1591" s="2">
        <v>0</v>
      </c>
      <c r="E1591" s="2">
        <v>0</v>
      </c>
      <c r="F1591" s="2">
        <v>0</v>
      </c>
      <c r="G1591" s="3">
        <f t="shared" si="70"/>
        <v>0.48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6965.55</v>
      </c>
      <c r="D1594" s="2">
        <v>0</v>
      </c>
      <c r="E1594" s="2">
        <v>0</v>
      </c>
      <c r="F1594" s="2">
        <v>0</v>
      </c>
      <c r="G1594" s="3">
        <f t="shared" si="70"/>
        <v>90.552149999999997</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394956.38</v>
      </c>
      <c r="D1602" s="2">
        <v>0</v>
      </c>
      <c r="E1602" s="2">
        <v>0</v>
      </c>
      <c r="F1602" s="2">
        <v>0</v>
      </c>
      <c r="G1602" s="3">
        <f t="shared" si="70"/>
        <v>8294.0839800000012</v>
      </c>
      <c r="H1602" s="3">
        <f t="shared" si="71"/>
        <v>0.38000000000465661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387990.83</v>
      </c>
      <c r="D1604" s="2">
        <v>0</v>
      </c>
      <c r="E1604" s="2">
        <v>0</v>
      </c>
      <c r="F1604" s="2">
        <v>0</v>
      </c>
      <c r="G1604" s="3">
        <f t="shared" si="70"/>
        <v>8923.7890900000002</v>
      </c>
      <c r="H1604" s="3">
        <f t="shared" si="71"/>
        <v>0.16999999998370185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324560.02</v>
      </c>
      <c r="D1605" s="2">
        <v>0</v>
      </c>
      <c r="E1605" s="2">
        <v>0</v>
      </c>
      <c r="F1605" s="2">
        <v>0</v>
      </c>
      <c r="G1605" s="3">
        <f t="shared" si="70"/>
        <v>7789.4404800000002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63010.63</v>
      </c>
      <c r="D1606" s="2">
        <v>0</v>
      </c>
      <c r="E1606" s="2">
        <v>0</v>
      </c>
      <c r="F1606" s="2">
        <v>0</v>
      </c>
      <c r="G1606" s="3">
        <f t="shared" si="70"/>
        <v>1575.26575</v>
      </c>
      <c r="H1606" s="3">
        <f t="shared" si="71"/>
        <v>0.37000000000261934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372.18</v>
      </c>
      <c r="D1607" s="2">
        <v>0</v>
      </c>
      <c r="E1607" s="2">
        <v>0</v>
      </c>
      <c r="F1607" s="2">
        <v>0</v>
      </c>
      <c r="G1607" s="3">
        <f t="shared" si="70"/>
        <v>9.6766799999999993</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48</v>
      </c>
      <c r="D1610" s="2">
        <v>0</v>
      </c>
      <c r="E1610" s="2">
        <v>0</v>
      </c>
      <c r="F1610" s="2">
        <v>0</v>
      </c>
      <c r="G1610" s="3">
        <f t="shared" si="70"/>
        <v>1.3920000000000001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6965.55</v>
      </c>
      <c r="D1613" s="2">
        <v>0</v>
      </c>
      <c r="E1613" s="2">
        <v>0</v>
      </c>
      <c r="F1613" s="2">
        <v>0</v>
      </c>
      <c r="G1613" s="3">
        <f t="shared" si="70"/>
        <v>222.89760000000001</v>
      </c>
      <c r="H1613" s="3">
        <f t="shared" si="71"/>
        <v>0.4499999999998181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27535.259999999951</v>
      </c>
      <c r="D1621" s="2">
        <v>0</v>
      </c>
      <c r="E1621" s="2">
        <v>0</v>
      </c>
      <c r="F1621" s="2">
        <v>0</v>
      </c>
      <c r="G1621" s="3">
        <f t="shared" si="70"/>
        <v>1101.4103999999982</v>
      </c>
      <c r="H1621" s="3">
        <f t="shared" si="71"/>
        <v>0.25999999995110556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27535.26</v>
      </c>
      <c r="D1681" s="2">
        <v>0</v>
      </c>
      <c r="E1681" s="2">
        <v>0</v>
      </c>
      <c r="F1681" s="2">
        <v>0</v>
      </c>
      <c r="G1681" s="3">
        <f t="shared" si="70"/>
        <v>2753.5259999999998</v>
      </c>
      <c r="H1681" s="3">
        <f t="shared" si="71"/>
        <v>0.25999999999839929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27535.26</v>
      </c>
      <c r="D1683" s="2">
        <v>0</v>
      </c>
      <c r="E1683" s="2">
        <v>0</v>
      </c>
      <c r="F1683" s="2">
        <v>0</v>
      </c>
      <c r="G1683" s="3">
        <f t="shared" si="70"/>
        <v>2808.5965199999996</v>
      </c>
      <c r="H1683" s="3">
        <f t="shared" si="71"/>
        <v>0.25999999999839929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10565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359158.28</v>
      </c>
      <c r="I17" s="275">
        <f>'PR-RAS'!E6</f>
        <v>399103.62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354768.31000000006</v>
      </c>
      <c r="I18" s="275">
        <f>'PR-RAS'!E152</f>
        <v>415279.79999999993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975.53999999997211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27317.409999999953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56866.51999999999</v>
      </c>
      <c r="I22" s="275">
        <f>BILANCA!E7</f>
        <v>58033.850000000006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26345.15</v>
      </c>
      <c r="I23" s="275">
        <f>BILANCA!E69</f>
        <v>27776.55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25369.609999999997</v>
      </c>
      <c r="I24" s="275">
        <f>BILANCA!E177</f>
        <v>27535.26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57842.06</v>
      </c>
      <c r="I25" s="275">
        <f>BILANCA!E251</f>
        <v>58275.14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358186.31</v>
      </c>
      <c r="I30" s="275">
        <f>'RAS-funkcijski'!E114</f>
        <v>427396.57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358186.31</v>
      </c>
      <c r="I31" s="275">
        <f>'RAS-funkcijski'!E141</f>
        <v>427396.57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10949.44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25369.61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27535.259999999951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27535.26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6" zoomScaleNormal="100" workbookViewId="0">
      <selection activeCell="F294" sqref="F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359158.28</v>
      </c>
      <c r="E6" s="60">
        <f>E7+E43+E49+E82+E106+E125+E134+E140</f>
        <v>399103.62</v>
      </c>
      <c r="F6" s="45">
        <f t="shared" ref="F6:F132" si="0">IF(D6&lt;&gt;0,IF(E6/D6&gt;=100,"&gt;&gt;100",E6/D6*100),"-")</f>
        <v>111.12193209077623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322975.5</v>
      </c>
      <c r="E49" s="60">
        <f>E50+E53+E58+E61+E64+E68+E71+E74+E77</f>
        <v>353752.03</v>
      </c>
      <c r="F49" s="45">
        <f t="shared" si="0"/>
        <v>109.52906025379635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322975.5</v>
      </c>
      <c r="E68" s="60">
        <f t="shared" si="11"/>
        <v>353752.03</v>
      </c>
      <c r="F68" s="45">
        <f t="shared" si="0"/>
        <v>109.52906025379635</v>
      </c>
    </row>
    <row r="69" spans="1:6" ht="12.75" customHeight="1" x14ac:dyDescent="0.2">
      <c r="A69" s="63" t="s">
        <v>141</v>
      </c>
      <c r="B69" s="64" t="s">
        <v>142</v>
      </c>
      <c r="C69" s="247" t="s">
        <v>141</v>
      </c>
      <c r="D69" s="194">
        <v>322975.5</v>
      </c>
      <c r="E69" s="194">
        <v>353752.03</v>
      </c>
      <c r="F69" s="45">
        <f t="shared" si="0"/>
        <v>109.52906025379635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0.52</v>
      </c>
      <c r="E82" s="60">
        <f t="shared" si="15"/>
        <v>0.98</v>
      </c>
      <c r="F82" s="45">
        <f t="shared" si="0"/>
        <v>188.46153846153845</v>
      </c>
    </row>
    <row r="83" spans="1:6" ht="12.75" customHeight="1" x14ac:dyDescent="0.2">
      <c r="A83" s="63">
        <v>641</v>
      </c>
      <c r="B83" s="64" t="s">
        <v>169</v>
      </c>
      <c r="C83" s="247" t="s">
        <v>170</v>
      </c>
      <c r="D83" s="60">
        <f t="shared" ref="D83:E83" si="16">SUM(D84:D90)</f>
        <v>0.52</v>
      </c>
      <c r="E83" s="60">
        <f t="shared" si="16"/>
        <v>0.98</v>
      </c>
      <c r="F83" s="45">
        <f t="shared" si="0"/>
        <v>188.46153846153845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0.52</v>
      </c>
      <c r="E85" s="194">
        <v>0.98</v>
      </c>
      <c r="F85" s="45">
        <f t="shared" si="0"/>
        <v>188.46153846153845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24102</v>
      </c>
      <c r="E106" s="60">
        <f>E107+E112+E120+E124</f>
        <v>23374.39</v>
      </c>
      <c r="F106" s="45">
        <f t="shared" si="0"/>
        <v>96.981121898597621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24102</v>
      </c>
      <c r="E112" s="60">
        <f t="shared" si="20"/>
        <v>23374.39</v>
      </c>
      <c r="F112" s="45">
        <f t="shared" si="0"/>
        <v>96.981121898597621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24102</v>
      </c>
      <c r="E117" s="194">
        <v>23374.39</v>
      </c>
      <c r="F117" s="45">
        <f t="shared" si="0"/>
        <v>96.981121898597621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500</v>
      </c>
      <c r="E125" s="60">
        <f t="shared" si="22"/>
        <v>5151.22</v>
      </c>
      <c r="F125" s="45">
        <f t="shared" si="0"/>
        <v>1030.2440000000001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v>
      </c>
      <c r="E129" s="60">
        <f t="shared" si="24"/>
        <v>5151.22</v>
      </c>
      <c r="F129" s="45">
        <f t="shared" si="0"/>
        <v>1030.2440000000001</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500</v>
      </c>
      <c r="E131" s="194">
        <v>5151.22</v>
      </c>
      <c r="F131" s="45">
        <f t="shared" si="0"/>
        <v>1030.2440000000001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11580.26</v>
      </c>
      <c r="E134" s="60">
        <f t="shared" si="25"/>
        <v>16825</v>
      </c>
      <c r="F134" s="45">
        <f t="shared" ref="F134:F229" si="26">IF(D134&lt;&gt;0,IF(E134/D134&gt;=100,"&gt;&gt;100",E134/D134*100),"-")</f>
        <v>145.29034753969253</v>
      </c>
    </row>
    <row r="135" spans="1:6" ht="24" x14ac:dyDescent="0.2">
      <c r="A135" s="63">
        <v>671</v>
      </c>
      <c r="B135" s="182" t="s">
        <v>273</v>
      </c>
      <c r="C135" s="247" t="s">
        <v>274</v>
      </c>
      <c r="D135" s="60">
        <f t="shared" ref="D135:E135" si="27">SUM(D136:D138)</f>
        <v>11580.26</v>
      </c>
      <c r="E135" s="60">
        <f t="shared" si="27"/>
        <v>16825</v>
      </c>
      <c r="F135" s="45">
        <f t="shared" si="26"/>
        <v>145.29034753969253</v>
      </c>
    </row>
    <row r="136" spans="1:6" ht="12.75" customHeight="1" x14ac:dyDescent="0.2">
      <c r="A136" s="63">
        <v>6711</v>
      </c>
      <c r="B136" s="65" t="s">
        <v>275</v>
      </c>
      <c r="C136" s="247" t="s">
        <v>276</v>
      </c>
      <c r="D136" s="194">
        <v>11580.26</v>
      </c>
      <c r="E136" s="194">
        <v>12600</v>
      </c>
      <c r="F136" s="45">
        <f t="shared" si="26"/>
        <v>108.80584719168654</v>
      </c>
    </row>
    <row r="137" spans="1:6" ht="24" x14ac:dyDescent="0.2">
      <c r="A137" s="63">
        <v>6712</v>
      </c>
      <c r="B137" s="182" t="s">
        <v>277</v>
      </c>
      <c r="C137" s="247" t="s">
        <v>278</v>
      </c>
      <c r="D137" s="194">
        <v>0</v>
      </c>
      <c r="E137" s="194">
        <v>4225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354768.31000000006</v>
      </c>
      <c r="E152" s="60">
        <f>E153+E164+E202+E221+E230+E262+E273</f>
        <v>415279.79999999993</v>
      </c>
      <c r="F152" s="45">
        <f t="shared" si="26"/>
        <v>117.05662210922951</v>
      </c>
    </row>
    <row r="153" spans="1:6" ht="12.75" customHeight="1" x14ac:dyDescent="0.2">
      <c r="A153" s="63">
        <v>31</v>
      </c>
      <c r="B153" s="64" t="s">
        <v>308</v>
      </c>
      <c r="C153" s="247" t="s">
        <v>3</v>
      </c>
      <c r="D153" s="60">
        <f t="shared" ref="D153:E153" si="30">D154+D159+D160</f>
        <v>294726.45</v>
      </c>
      <c r="E153" s="60">
        <f t="shared" si="30"/>
        <v>349677.95999999996</v>
      </c>
      <c r="F153" s="45">
        <f t="shared" si="26"/>
        <v>118.64491972132123</v>
      </c>
    </row>
    <row r="154" spans="1:6" ht="12.75" customHeight="1" x14ac:dyDescent="0.2">
      <c r="A154" s="63">
        <v>311</v>
      </c>
      <c r="B154" s="64" t="s">
        <v>309</v>
      </c>
      <c r="C154" s="247" t="s">
        <v>310</v>
      </c>
      <c r="D154" s="60">
        <f t="shared" ref="D154:E154" si="31">SUM(D155:D158)</f>
        <v>247567.80000000002</v>
      </c>
      <c r="E154" s="60">
        <f t="shared" si="31"/>
        <v>292834.99</v>
      </c>
      <c r="F154" s="45">
        <f t="shared" si="26"/>
        <v>118.28476481998062</v>
      </c>
    </row>
    <row r="155" spans="1:6" ht="12.75" customHeight="1" x14ac:dyDescent="0.2">
      <c r="A155" s="63">
        <v>3111</v>
      </c>
      <c r="B155" s="64" t="s">
        <v>311</v>
      </c>
      <c r="C155" s="247" t="s">
        <v>312</v>
      </c>
      <c r="D155" s="194">
        <v>244360.79</v>
      </c>
      <c r="E155" s="194">
        <v>287830.42</v>
      </c>
      <c r="F155" s="45">
        <f t="shared" si="26"/>
        <v>117.78911829512417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3207.01</v>
      </c>
      <c r="E157" s="194">
        <v>5004.57</v>
      </c>
      <c r="F157" s="45">
        <f t="shared" si="26"/>
        <v>156.05096335839301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10007.950000000001</v>
      </c>
      <c r="E159" s="194">
        <v>10655.31</v>
      </c>
      <c r="F159" s="45">
        <f t="shared" si="26"/>
        <v>106.4684575762269</v>
      </c>
    </row>
    <row r="160" spans="1:6" ht="12.75" customHeight="1" x14ac:dyDescent="0.2">
      <c r="A160" s="63">
        <v>313</v>
      </c>
      <c r="B160" s="65" t="s">
        <v>321</v>
      </c>
      <c r="C160" s="247" t="s">
        <v>322</v>
      </c>
      <c r="D160" s="60">
        <f t="shared" ref="D160:E160" si="32">SUM(D161:D163)</f>
        <v>37150.699999999997</v>
      </c>
      <c r="E160" s="60">
        <f t="shared" si="32"/>
        <v>46187.66</v>
      </c>
      <c r="F160" s="45">
        <f t="shared" si="26"/>
        <v>124.32514057608608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37150.699999999997</v>
      </c>
      <c r="E162" s="194">
        <v>46187.66</v>
      </c>
      <c r="F162" s="45">
        <f t="shared" si="26"/>
        <v>124.32514057608608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59701.27</v>
      </c>
      <c r="E164" s="60">
        <f>E165+E170+E178+E188+E189+E194</f>
        <v>65168.98</v>
      </c>
      <c r="F164" s="45">
        <f t="shared" si="26"/>
        <v>109.15844838811637</v>
      </c>
    </row>
    <row r="165" spans="1:6" ht="12.75" customHeight="1" x14ac:dyDescent="0.2">
      <c r="A165" s="63">
        <v>321</v>
      </c>
      <c r="B165" s="64" t="s">
        <v>331</v>
      </c>
      <c r="C165" s="247" t="s">
        <v>332</v>
      </c>
      <c r="D165" s="60">
        <f t="shared" ref="D165:E165" si="33">SUM(D166:D169)</f>
        <v>29747.02</v>
      </c>
      <c r="E165" s="60">
        <f t="shared" si="33"/>
        <v>33441.870000000003</v>
      </c>
      <c r="F165" s="45">
        <f t="shared" si="26"/>
        <v>112.42090804389819</v>
      </c>
    </row>
    <row r="166" spans="1:6" ht="12.75" customHeight="1" x14ac:dyDescent="0.2">
      <c r="A166" s="63">
        <v>3211</v>
      </c>
      <c r="B166" s="64" t="s">
        <v>333</v>
      </c>
      <c r="C166" s="247" t="s">
        <v>334</v>
      </c>
      <c r="D166" s="194">
        <v>3830.97</v>
      </c>
      <c r="E166" s="194">
        <v>4394.1000000000004</v>
      </c>
      <c r="F166" s="45">
        <f t="shared" si="26"/>
        <v>114.69941033210911</v>
      </c>
    </row>
    <row r="167" spans="1:6" ht="12.75" customHeight="1" x14ac:dyDescent="0.2">
      <c r="A167" s="63">
        <v>3212</v>
      </c>
      <c r="B167" s="64" t="s">
        <v>335</v>
      </c>
      <c r="C167" s="247" t="s">
        <v>336</v>
      </c>
      <c r="D167" s="194">
        <v>25549.05</v>
      </c>
      <c r="E167" s="194">
        <v>28647.77</v>
      </c>
      <c r="F167" s="45">
        <f t="shared" si="26"/>
        <v>112.12851358465383</v>
      </c>
    </row>
    <row r="168" spans="1:6" ht="12.75" customHeight="1" x14ac:dyDescent="0.2">
      <c r="A168" s="63">
        <v>3213</v>
      </c>
      <c r="B168" s="64" t="s">
        <v>337</v>
      </c>
      <c r="C168" s="247" t="s">
        <v>338</v>
      </c>
      <c r="D168" s="194">
        <v>367</v>
      </c>
      <c r="E168" s="194">
        <v>400</v>
      </c>
      <c r="F168" s="45">
        <f t="shared" si="26"/>
        <v>108.99182561307903</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7230.2999999999993</v>
      </c>
      <c r="E170" s="60">
        <f t="shared" si="34"/>
        <v>8023.28</v>
      </c>
      <c r="F170" s="45">
        <f t="shared" si="26"/>
        <v>110.9674563987663</v>
      </c>
    </row>
    <row r="171" spans="1:6" ht="12.75" customHeight="1" x14ac:dyDescent="0.2">
      <c r="A171" s="63">
        <v>3221</v>
      </c>
      <c r="B171" s="64" t="s">
        <v>343</v>
      </c>
      <c r="C171" s="247" t="s">
        <v>344</v>
      </c>
      <c r="D171" s="194">
        <v>4406.88</v>
      </c>
      <c r="E171" s="194">
        <v>6398.05</v>
      </c>
      <c r="F171" s="45">
        <f t="shared" si="26"/>
        <v>145.18321352067676</v>
      </c>
    </row>
    <row r="172" spans="1:6" ht="12.75" customHeight="1" x14ac:dyDescent="0.2">
      <c r="A172" s="63">
        <v>3222</v>
      </c>
      <c r="B172" s="64" t="s">
        <v>345</v>
      </c>
      <c r="C172" s="247" t="s">
        <v>346</v>
      </c>
      <c r="D172" s="194">
        <v>0</v>
      </c>
      <c r="E172" s="194">
        <v>208.13</v>
      </c>
      <c r="F172" s="45" t="str">
        <f t="shared" si="26"/>
        <v>-</v>
      </c>
    </row>
    <row r="173" spans="1:6" ht="12.75" customHeight="1" x14ac:dyDescent="0.2">
      <c r="A173" s="63">
        <v>3223</v>
      </c>
      <c r="B173" s="65" t="s">
        <v>347</v>
      </c>
      <c r="C173" s="247" t="s">
        <v>348</v>
      </c>
      <c r="D173" s="194">
        <v>790.9</v>
      </c>
      <c r="E173" s="194">
        <v>684.61</v>
      </c>
      <c r="F173" s="45">
        <f t="shared" si="26"/>
        <v>86.560880010115056</v>
      </c>
    </row>
    <row r="174" spans="1:6" ht="12.75" customHeight="1" x14ac:dyDescent="0.2">
      <c r="A174" s="63">
        <v>3224</v>
      </c>
      <c r="B174" s="65" t="s">
        <v>349</v>
      </c>
      <c r="C174" s="247" t="s">
        <v>350</v>
      </c>
      <c r="D174" s="194">
        <v>2032.52</v>
      </c>
      <c r="E174" s="194">
        <v>732.49</v>
      </c>
      <c r="F174" s="45">
        <f t="shared" si="26"/>
        <v>36.038513766162204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18855.32</v>
      </c>
      <c r="E178" s="60">
        <f t="shared" si="35"/>
        <v>19397.98</v>
      </c>
      <c r="F178" s="45">
        <f t="shared" si="26"/>
        <v>102.87802063290361</v>
      </c>
    </row>
    <row r="179" spans="1:6" ht="12.75" customHeight="1" x14ac:dyDescent="0.2">
      <c r="A179" s="63">
        <v>3231</v>
      </c>
      <c r="B179" s="65" t="s">
        <v>359</v>
      </c>
      <c r="C179" s="247" t="s">
        <v>360</v>
      </c>
      <c r="D179" s="194">
        <v>854.9</v>
      </c>
      <c r="E179" s="194">
        <v>791.72</v>
      </c>
      <c r="F179" s="45">
        <f t="shared" si="26"/>
        <v>92.609661948765947</v>
      </c>
    </row>
    <row r="180" spans="1:6" ht="12.75" customHeight="1" x14ac:dyDescent="0.2">
      <c r="A180" s="63">
        <v>3232</v>
      </c>
      <c r="B180" s="65" t="s">
        <v>361</v>
      </c>
      <c r="C180" s="247" t="s">
        <v>362</v>
      </c>
      <c r="D180" s="194">
        <v>1974.74</v>
      </c>
      <c r="E180" s="194">
        <v>1794.61</v>
      </c>
      <c r="F180" s="45">
        <f t="shared" si="26"/>
        <v>90.878292838550891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1358.52</v>
      </c>
      <c r="E182" s="194">
        <v>1105.0999999999999</v>
      </c>
      <c r="F182" s="45">
        <f t="shared" si="26"/>
        <v>81.34587639490033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464.54</v>
      </c>
      <c r="E184" s="194">
        <v>424.71</v>
      </c>
      <c r="F184" s="45">
        <f t="shared" si="26"/>
        <v>91.425926723210054</v>
      </c>
    </row>
    <row r="185" spans="1:6" ht="12.75" customHeight="1" x14ac:dyDescent="0.2">
      <c r="A185" s="63">
        <v>3237</v>
      </c>
      <c r="B185" s="64" t="s">
        <v>371</v>
      </c>
      <c r="C185" s="247" t="s">
        <v>372</v>
      </c>
      <c r="D185" s="194">
        <v>3030.71</v>
      </c>
      <c r="E185" s="194">
        <v>1855.61</v>
      </c>
      <c r="F185" s="45">
        <f t="shared" si="26"/>
        <v>61.226907226359494</v>
      </c>
    </row>
    <row r="186" spans="1:6" ht="12.75" customHeight="1" x14ac:dyDescent="0.2">
      <c r="A186" s="63">
        <v>3238</v>
      </c>
      <c r="B186" s="64" t="s">
        <v>373</v>
      </c>
      <c r="C186" s="247" t="s">
        <v>374</v>
      </c>
      <c r="D186" s="194">
        <v>1997.52</v>
      </c>
      <c r="E186" s="194">
        <v>3262.64</v>
      </c>
      <c r="F186" s="45">
        <f t="shared" si="26"/>
        <v>163.33453482318075</v>
      </c>
    </row>
    <row r="187" spans="1:6" ht="12.75" customHeight="1" x14ac:dyDescent="0.2">
      <c r="A187" s="63">
        <v>3239</v>
      </c>
      <c r="B187" s="64" t="s">
        <v>375</v>
      </c>
      <c r="C187" s="247" t="s">
        <v>376</v>
      </c>
      <c r="D187" s="194">
        <v>9174.39</v>
      </c>
      <c r="E187" s="194">
        <v>10163.59</v>
      </c>
      <c r="F187" s="45">
        <f t="shared" si="26"/>
        <v>110.78218824357806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3868.63</v>
      </c>
      <c r="E194" s="60">
        <f t="shared" si="36"/>
        <v>4305.8500000000004</v>
      </c>
      <c r="F194" s="45">
        <f t="shared" si="26"/>
        <v>111.30167527005685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1580.4</v>
      </c>
      <c r="E197" s="194">
        <v>1090.17</v>
      </c>
      <c r="F197" s="45">
        <f t="shared" si="26"/>
        <v>68.980637813211843</v>
      </c>
    </row>
    <row r="198" spans="1:6" ht="12.75" customHeight="1" x14ac:dyDescent="0.2">
      <c r="A198" s="63">
        <v>3294</v>
      </c>
      <c r="B198" s="64" t="s">
        <v>397</v>
      </c>
      <c r="C198" s="247" t="s">
        <v>398</v>
      </c>
      <c r="D198" s="194">
        <v>223.09</v>
      </c>
      <c r="E198" s="194">
        <v>195</v>
      </c>
      <c r="F198" s="45">
        <f t="shared" si="26"/>
        <v>87.408669146981026</v>
      </c>
    </row>
    <row r="199" spans="1:6" ht="12.75" customHeight="1" x14ac:dyDescent="0.2">
      <c r="A199" s="63">
        <v>3295</v>
      </c>
      <c r="B199" s="64" t="s">
        <v>399</v>
      </c>
      <c r="C199" s="247" t="s">
        <v>400</v>
      </c>
      <c r="D199" s="194">
        <v>84.29</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1980.85</v>
      </c>
      <c r="E201" s="194">
        <v>3020.68</v>
      </c>
      <c r="F201" s="45">
        <f t="shared" si="26"/>
        <v>152.49413130726708</v>
      </c>
    </row>
    <row r="202" spans="1:6" ht="12.75" customHeight="1" x14ac:dyDescent="0.2">
      <c r="A202" s="63">
        <v>34</v>
      </c>
      <c r="B202" s="183" t="s">
        <v>405</v>
      </c>
      <c r="C202" s="247" t="s">
        <v>406</v>
      </c>
      <c r="D202" s="60">
        <f t="shared" ref="D202:E202" si="37">D203+D208+D216</f>
        <v>292.58999999999997</v>
      </c>
      <c r="E202" s="60">
        <f t="shared" si="37"/>
        <v>384.86</v>
      </c>
      <c r="F202" s="45">
        <f t="shared" si="26"/>
        <v>131.53559588502682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292.58999999999997</v>
      </c>
      <c r="E216" s="60">
        <f t="shared" si="40"/>
        <v>384.86</v>
      </c>
      <c r="F216" s="45">
        <f t="shared" si="26"/>
        <v>131.53559588502682</v>
      </c>
    </row>
    <row r="217" spans="1:6" ht="12.75" customHeight="1" x14ac:dyDescent="0.2">
      <c r="A217" s="63">
        <v>3431</v>
      </c>
      <c r="B217" s="182" t="s">
        <v>435</v>
      </c>
      <c r="C217" s="247" t="s">
        <v>436</v>
      </c>
      <c r="D217" s="194">
        <v>292.58999999999997</v>
      </c>
      <c r="E217" s="194">
        <v>384.86</v>
      </c>
      <c r="F217" s="45">
        <f t="shared" si="26"/>
        <v>131.53559588502682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48</v>
      </c>
      <c r="E262" s="60">
        <f t="shared" si="55"/>
        <v>48</v>
      </c>
      <c r="F262" s="45">
        <f t="shared" ref="F262:F268" si="56">IF(D262&lt;&gt;0,IF(E262/D262&gt;=100,"&gt;&gt;100",E262/D262*100),"-")</f>
        <v>100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48</v>
      </c>
      <c r="E269" s="60">
        <f t="shared" si="58"/>
        <v>48</v>
      </c>
      <c r="F269" s="45">
        <f t="shared" ref="F269:F272" si="59">IF(D269&lt;&gt;0,IF(E269/D269&gt;=100,"&gt;&gt;100",E269/D269*100),"-")</f>
        <v>100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48</v>
      </c>
      <c r="E271" s="194">
        <v>48</v>
      </c>
      <c r="F271" s="45">
        <f t="shared" si="59"/>
        <v>100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354768.31000000006</v>
      </c>
      <c r="E299" s="60">
        <f>E152-E297+E298</f>
        <v>415279.79999999993</v>
      </c>
      <c r="F299" s="45">
        <f t="shared" si="68"/>
        <v>117.05662210922951</v>
      </c>
    </row>
    <row r="300" spans="1:6" ht="12.75" customHeight="1" x14ac:dyDescent="0.2">
      <c r="A300" s="63" t="s">
        <v>581</v>
      </c>
      <c r="B300" s="64" t="s">
        <v>592</v>
      </c>
      <c r="C300" s="247" t="s">
        <v>593</v>
      </c>
      <c r="D300" s="60">
        <f>IF(D6&gt;=D299,D6-D299,0)</f>
        <v>4389.9699999999721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16176.179999999935</v>
      </c>
      <c r="F301" s="45" t="str">
        <f t="shared" si="68"/>
        <v>-</v>
      </c>
    </row>
    <row r="302" spans="1:6" ht="12.75" customHeight="1" x14ac:dyDescent="0.2">
      <c r="A302" s="63">
        <v>92211</v>
      </c>
      <c r="B302" s="64" t="s">
        <v>596</v>
      </c>
      <c r="C302" s="247" t="s">
        <v>597</v>
      </c>
      <c r="D302" s="194">
        <v>3.57</v>
      </c>
      <c r="E302" s="194">
        <v>975.54</v>
      </c>
      <c r="F302" s="45" t="str">
        <f t="shared" si="68"/>
        <v>&gt;&gt;100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27558.7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3418</v>
      </c>
      <c r="E360" s="60">
        <f t="shared" si="86"/>
        <v>12116.77</v>
      </c>
      <c r="F360" s="45">
        <f t="shared" si="72"/>
        <v>354.49882972498534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3418</v>
      </c>
      <c r="E373" s="60">
        <f t="shared" si="90"/>
        <v>12116.77</v>
      </c>
      <c r="F373" s="45">
        <f t="shared" si="72"/>
        <v>354.49882972498534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3418</v>
      </c>
      <c r="E379" s="60">
        <f t="shared" si="92"/>
        <v>12116.77</v>
      </c>
      <c r="F379" s="45">
        <f t="shared" si="72"/>
        <v>354.49882972498534</v>
      </c>
    </row>
    <row r="380" spans="1:6" ht="12.75" customHeight="1" x14ac:dyDescent="0.2">
      <c r="A380" s="63">
        <v>4221</v>
      </c>
      <c r="B380" s="64" t="s">
        <v>647</v>
      </c>
      <c r="C380" s="247" t="s">
        <v>739</v>
      </c>
      <c r="D380" s="194">
        <v>1237.5</v>
      </c>
      <c r="E380" s="194">
        <v>1541.75</v>
      </c>
      <c r="F380" s="45">
        <f t="shared" si="72"/>
        <v>124.58585858585857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4225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2180.5</v>
      </c>
      <c r="E385" s="194">
        <v>6350.02</v>
      </c>
      <c r="F385" s="45">
        <f t="shared" si="72"/>
        <v>291.21852786058247</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3418</v>
      </c>
      <c r="E418" s="60">
        <f t="shared" si="102"/>
        <v>12116.77</v>
      </c>
      <c r="F418" s="45">
        <f t="shared" si="72"/>
        <v>354.49882972498534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359158.28</v>
      </c>
      <c r="E422" s="60">
        <f>E6+E308</f>
        <v>399103.62</v>
      </c>
      <c r="F422" s="45">
        <f t="shared" si="72"/>
        <v>111.12193209077623</v>
      </c>
    </row>
    <row r="423" spans="1:6" ht="12.75" customHeight="1" x14ac:dyDescent="0.2">
      <c r="A423" s="63" t="s">
        <v>581</v>
      </c>
      <c r="B423" s="64" t="s">
        <v>804</v>
      </c>
      <c r="C423" s="247" t="s">
        <v>805</v>
      </c>
      <c r="D423" s="60">
        <f t="shared" ref="D423:E423" si="103">D299+D360</f>
        <v>358186.31000000006</v>
      </c>
      <c r="E423" s="60">
        <f t="shared" si="103"/>
        <v>427396.56999999995</v>
      </c>
      <c r="F423" s="45">
        <f t="shared" si="72"/>
        <v>119.32241910641417</v>
      </c>
    </row>
    <row r="424" spans="1:6" ht="12.75" customHeight="1" x14ac:dyDescent="0.2">
      <c r="A424" s="63" t="s">
        <v>581</v>
      </c>
      <c r="B424" s="64" t="s">
        <v>806</v>
      </c>
      <c r="C424" s="247" t="s">
        <v>807</v>
      </c>
      <c r="D424" s="60">
        <f t="shared" ref="D424:E424" si="104">IF(D422&gt;=D423,D422-D423,0)</f>
        <v>971.96999999997206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28292.949999999953</v>
      </c>
      <c r="F425" s="45" t="str">
        <f t="shared" si="72"/>
        <v>-</v>
      </c>
    </row>
    <row r="426" spans="1:6" ht="12.75" customHeight="1" x14ac:dyDescent="0.2">
      <c r="A426" s="251" t="s">
        <v>810</v>
      </c>
      <c r="B426" s="183" t="s">
        <v>811</v>
      </c>
      <c r="C426" s="252" t="s">
        <v>812</v>
      </c>
      <c r="D426" s="60">
        <f t="shared" ref="D426:E426" si="106">IF(D302-D303+D419-D420&gt;=0,D302-D303+D419-D420,0)</f>
        <v>3.57</v>
      </c>
      <c r="E426" s="60">
        <f t="shared" si="106"/>
        <v>975.54</v>
      </c>
      <c r="F426" s="45" t="str">
        <f t="shared" si="72"/>
        <v>&gt;&gt;100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27558.7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359158.28</v>
      </c>
      <c r="E643" s="60">
        <f>E422+E430</f>
        <v>399103.62</v>
      </c>
      <c r="F643" s="45">
        <f t="shared" si="109"/>
        <v>111.12193209077623</v>
      </c>
    </row>
    <row r="644" spans="1:6" ht="12.75" customHeight="1" x14ac:dyDescent="0.2">
      <c r="A644" s="63" t="s">
        <v>581</v>
      </c>
      <c r="B644" s="64" t="s">
        <v>1237</v>
      </c>
      <c r="C644" s="247" t="s">
        <v>1238</v>
      </c>
      <c r="D644" s="60">
        <f>D423+D535</f>
        <v>358186.31000000006</v>
      </c>
      <c r="E644" s="60">
        <f>E423+E535</f>
        <v>427396.56999999995</v>
      </c>
      <c r="F644" s="45">
        <f t="shared" si="109"/>
        <v>119.32241910641417</v>
      </c>
    </row>
    <row r="645" spans="1:6" ht="12.75" customHeight="1" x14ac:dyDescent="0.2">
      <c r="A645" s="63" t="s">
        <v>581</v>
      </c>
      <c r="B645" s="64" t="s">
        <v>1239</v>
      </c>
      <c r="C645" s="247" t="s">
        <v>1240</v>
      </c>
      <c r="D645" s="60">
        <f t="shared" ref="D645:E645" si="163">IF(D643&gt;=D644,D643-D644,0)</f>
        <v>971.96999999997206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28292.949999999953</v>
      </c>
      <c r="F646" s="45" t="str">
        <f t="shared" si="109"/>
        <v>-</v>
      </c>
    </row>
    <row r="647" spans="1:6" ht="24" x14ac:dyDescent="0.2">
      <c r="A647" s="251" t="s">
        <v>1243</v>
      </c>
      <c r="B647" s="64" t="s">
        <v>1244</v>
      </c>
      <c r="C647" s="252" t="s">
        <v>1243</v>
      </c>
      <c r="D647" s="60">
        <f>IF(D426-D427+D641-D642&gt;=0,D426-D427+D641-D642,0)</f>
        <v>3.57</v>
      </c>
      <c r="E647" s="60">
        <f>IF(E426-E427+E641-E642&gt;=0,E426-E427+E641-E642,0)</f>
        <v>975.54</v>
      </c>
      <c r="F647" s="45" t="str">
        <f t="shared" si="109"/>
        <v>&gt;&gt;100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975.53999999997211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27317.409999999953</v>
      </c>
      <c r="F650" s="45" t="str">
        <f t="shared" si="109"/>
        <v>-</v>
      </c>
    </row>
    <row r="651" spans="1:6" ht="24" x14ac:dyDescent="0.2">
      <c r="A651" s="249" t="s">
        <v>1251</v>
      </c>
      <c r="B651" s="184" t="s">
        <v>1252</v>
      </c>
      <c r="C651" s="250" t="s">
        <v>1251</v>
      </c>
      <c r="D651" s="196">
        <v>25124.32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154.83000000000001</v>
      </c>
      <c r="E653" s="194">
        <v>1220.83</v>
      </c>
      <c r="F653" s="45">
        <f t="shared" ref="F653:F740" si="167">IF(D653&lt;&gt;0,IF(E653/D653&gt;=100,"&gt;&gt;100",E653/D653*100),"-")</f>
        <v>788.49706129303092</v>
      </c>
    </row>
    <row r="654" spans="1:6" ht="12.75" customHeight="1" x14ac:dyDescent="0.2">
      <c r="A654" s="63" t="s">
        <v>1256</v>
      </c>
      <c r="B654" s="64" t="s">
        <v>1257</v>
      </c>
      <c r="C654" s="247" t="s">
        <v>1256</v>
      </c>
      <c r="D654" s="194">
        <v>27887.48</v>
      </c>
      <c r="E654" s="194">
        <v>27688.97</v>
      </c>
      <c r="F654" s="45">
        <f t="shared" si="167"/>
        <v>99.288175195464063</v>
      </c>
    </row>
    <row r="655" spans="1:6" ht="12.75" customHeight="1" x14ac:dyDescent="0.2">
      <c r="A655" s="63" t="s">
        <v>1258</v>
      </c>
      <c r="B655" s="64" t="s">
        <v>1259</v>
      </c>
      <c r="C655" s="247" t="s">
        <v>1258</v>
      </c>
      <c r="D655" s="194">
        <v>26821.48</v>
      </c>
      <c r="E655" s="194">
        <v>28691.95</v>
      </c>
      <c r="F655" s="45">
        <f t="shared" si="167"/>
        <v>106.9737762420269</v>
      </c>
    </row>
    <row r="656" spans="1:6" ht="24" x14ac:dyDescent="0.2">
      <c r="A656" s="63">
        <v>11</v>
      </c>
      <c r="B656" s="64" t="s">
        <v>1260</v>
      </c>
      <c r="C656" s="247" t="s">
        <v>1261</v>
      </c>
      <c r="D656" s="60">
        <f t="shared" ref="D656:E656" si="168">+D653+D654-D655</f>
        <v>1220.8300000000017</v>
      </c>
      <c r="E656" s="60">
        <f t="shared" si="168"/>
        <v>217.85000000000218</v>
      </c>
      <c r="F656" s="45">
        <f t="shared" si="167"/>
        <v>17.844417322641306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v>
      </c>
      <c r="E658" s="253">
        <v>12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12</v>
      </c>
      <c r="E660" s="253">
        <v>12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320275.5</v>
      </c>
      <c r="E683" s="192">
        <v>350932.03</v>
      </c>
      <c r="F683" s="71">
        <f t="shared" si="167"/>
        <v>109.57192479599595</v>
      </c>
    </row>
    <row r="684" spans="1:6" ht="24" x14ac:dyDescent="0.2">
      <c r="A684" s="70">
        <v>63613</v>
      </c>
      <c r="B684" s="182" t="s">
        <v>1317</v>
      </c>
      <c r="C684" s="278" t="s">
        <v>1318</v>
      </c>
      <c r="D684" s="192">
        <v>2700</v>
      </c>
      <c r="E684" s="192">
        <v>2820</v>
      </c>
      <c r="F684" s="71">
        <f t="shared" si="167"/>
        <v>104.44444444444446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24102</v>
      </c>
      <c r="E724" s="192">
        <v>23374.39</v>
      </c>
      <c r="F724" s="71">
        <f t="shared" si="167"/>
        <v>96.981121898597621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25549.05</v>
      </c>
      <c r="E734" s="192">
        <v>28647.77</v>
      </c>
      <c r="F734" s="71">
        <f t="shared" si="167"/>
        <v>112.12851358465383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464.54</v>
      </c>
      <c r="E736" s="194">
        <v>424.71</v>
      </c>
      <c r="F736" s="45">
        <f t="shared" si="167"/>
        <v>91.425926723210054</v>
      </c>
    </row>
    <row r="737" spans="1:6" ht="12.75" customHeight="1" x14ac:dyDescent="0.2">
      <c r="A737" s="63" t="s">
        <v>1403</v>
      </c>
      <c r="B737" s="64" t="s">
        <v>1404</v>
      </c>
      <c r="C737" s="247" t="s">
        <v>1403</v>
      </c>
      <c r="D737" s="194">
        <v>3030.71</v>
      </c>
      <c r="E737" s="194">
        <v>1855.61</v>
      </c>
      <c r="F737" s="45">
        <f t="shared" si="167"/>
        <v>61.226907226359494</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48</v>
      </c>
      <c r="E855" s="194">
        <v>48</v>
      </c>
      <c r="F855" s="45">
        <f t="shared" si="169"/>
        <v>100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F386" sqref="F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83211.669999999984</v>
      </c>
      <c r="E6" s="180">
        <f t="shared" si="0"/>
        <v>85810.400000000009</v>
      </c>
      <c r="F6" s="181">
        <f t="shared" ref="F6:F298" si="1">IF(D6&gt;0,IF(E6/D6&gt;=100,"&gt;&gt;100",E6/D6*100),"-")</f>
        <v>103.1230355069187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56866.51999999999</v>
      </c>
      <c r="E7" s="79">
        <f t="shared" si="2"/>
        <v>58033.850000000006</v>
      </c>
      <c r="F7" s="71">
        <f t="shared" si="1"/>
        <v>102.05275441507588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56866.51999999999</v>
      </c>
      <c r="E12" s="79">
        <f t="shared" si="3"/>
        <v>58033.850000000006</v>
      </c>
      <c r="F12" s="71">
        <f t="shared" si="1"/>
        <v>102.05275441507588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31555.939999999988</v>
      </c>
      <c r="E19" s="79">
        <f t="shared" si="5"/>
        <v>32723.270000000004</v>
      </c>
      <c r="F19" s="71">
        <f t="shared" si="1"/>
        <v>103.69924014306029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50282.13</v>
      </c>
      <c r="E20" s="192">
        <v>51823.88</v>
      </c>
      <c r="F20" s="71">
        <f t="shared" si="1"/>
        <v>103.06619866739932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5148.29</v>
      </c>
      <c r="E21" s="192">
        <v>5148.29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121.11</v>
      </c>
      <c r="E22" s="192">
        <v>4346.1099999999997</v>
      </c>
      <c r="F22" s="71">
        <f t="shared" si="1"/>
        <v>3588.5641152671119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986.1</v>
      </c>
      <c r="E24" s="192">
        <v>986.1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60930.36</v>
      </c>
      <c r="E25" s="192">
        <v>67280.38</v>
      </c>
      <c r="F25" s="71">
        <f t="shared" si="1"/>
        <v>110.42176675141917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85912.05</v>
      </c>
      <c r="E28" s="192">
        <v>96861.49</v>
      </c>
      <c r="F28" s="71">
        <f t="shared" si="1"/>
        <v>112.74494090177105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25310.58</v>
      </c>
      <c r="E35" s="79">
        <f t="shared" si="7"/>
        <v>25310.58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16019.98</v>
      </c>
      <c r="E36" s="192">
        <v>16019.98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9290.6</v>
      </c>
      <c r="E37" s="192">
        <v>9290.6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26345.15</v>
      </c>
      <c r="E69" s="79">
        <f>E70+E82+E88+E119+E135+E147+E165+E171</f>
        <v>27776.55</v>
      </c>
      <c r="F69" s="71">
        <f t="shared" si="1"/>
        <v>105.43325811392228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1220.83</v>
      </c>
      <c r="E70" s="79">
        <f t="shared" si="12"/>
        <v>217.85</v>
      </c>
      <c r="F70" s="71">
        <f t="shared" si="1"/>
        <v>17.844417322641153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1220.83</v>
      </c>
      <c r="E71" s="79">
        <f t="shared" si="13"/>
        <v>217.85</v>
      </c>
      <c r="F71" s="71">
        <f t="shared" si="1"/>
        <v>17.844417322641153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1220.83</v>
      </c>
      <c r="E73" s="192">
        <v>217.85</v>
      </c>
      <c r="F73" s="71">
        <f t="shared" si="1"/>
        <v>17.844417322641153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27558.7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27393.7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27393.7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165</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25124.32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25124.32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83211.67</v>
      </c>
      <c r="E176" s="79">
        <f>E177+E251</f>
        <v>85810.4</v>
      </c>
      <c r="F176" s="71">
        <f t="shared" si="1"/>
        <v>103.12303550691868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25369.609999999997</v>
      </c>
      <c r="E177" s="79">
        <f>E178+E197+E203+E219+E247+E248</f>
        <v>27535.26</v>
      </c>
      <c r="F177" s="71">
        <f t="shared" si="1"/>
        <v>108.53639452872945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25369.609999999997</v>
      </c>
      <c r="E178" s="79">
        <f>SUM(E179:E181)+E185+E186+SUM(E194:E196)</f>
        <v>27535.26</v>
      </c>
      <c r="F178" s="71">
        <f t="shared" si="1"/>
        <v>108.53639452872945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22796.69</v>
      </c>
      <c r="E179" s="192">
        <v>25117.94</v>
      </c>
      <c r="F179" s="71">
        <f t="shared" si="1"/>
        <v>110.18239928691402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2542.89</v>
      </c>
      <c r="E180" s="192">
        <v>2374.61</v>
      </c>
      <c r="F180" s="71">
        <f t="shared" si="1"/>
        <v>93.382332700195462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30.03</v>
      </c>
      <c r="E181" s="79">
        <f t="shared" si="28"/>
        <v>42.71</v>
      </c>
      <c r="F181" s="71">
        <f t="shared" si="1"/>
        <v>142.22444222444221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30.03</v>
      </c>
      <c r="E184" s="192">
        <v>42.71</v>
      </c>
      <c r="F184" s="71">
        <f t="shared" si="1"/>
        <v>142.22444222444221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57842.06</v>
      </c>
      <c r="E251" s="79">
        <f>+E252+E255-E264+E274+E291</f>
        <v>58275.14</v>
      </c>
      <c r="F251" s="71">
        <f t="shared" si="1"/>
        <v>100.7487285203881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56866.52</v>
      </c>
      <c r="E252" s="79">
        <f>E253-E254</f>
        <v>58033.85</v>
      </c>
      <c r="F252" s="71">
        <f t="shared" si="1"/>
        <v>102.05275441507587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56866.52</v>
      </c>
      <c r="E253" s="192">
        <v>58033.85</v>
      </c>
      <c r="F253" s="71">
        <f t="shared" si="1"/>
        <v>102.05275441507587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975.54</v>
      </c>
      <c r="E255" s="79">
        <f>E256-E260</f>
        <v>-27317.41</v>
      </c>
      <c r="F255" s="71">
        <f t="shared" si="1"/>
        <v>-2800.2347417840374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4393.54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4393.54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3418</v>
      </c>
      <c r="E260" s="79">
        <f>SUM(E261:E263)</f>
        <v>27317.41</v>
      </c>
      <c r="F260" s="71">
        <f t="shared" si="1"/>
        <v>799.22205968402579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15200.64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3418</v>
      </c>
      <c r="E262" s="192">
        <v>12116.77</v>
      </c>
      <c r="F262" s="71">
        <f t="shared" si="1"/>
        <v>354.49882972498534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27558.7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27393.7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27393.7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165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22237.19</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22237.19</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27558.7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25369.61</v>
      </c>
      <c r="E337" s="192">
        <v>27535.26</v>
      </c>
      <c r="F337" s="71">
        <f t="shared" si="43"/>
        <v>108.53639452872945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22237.19</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0" operator="lessThan">
      <formula>0</formula>
    </cfRule>
  </conditionalFormatting>
  <conditionalFormatting sqref="D176:E250">
    <cfRule type="cellIs" dxfId="25" priority="6" operator="lessThan">
      <formula>0</formula>
    </cfRule>
  </conditionalFormatting>
  <conditionalFormatting sqref="D254:E254">
    <cfRule type="cellIs" dxfId="24" priority="11" operator="lessThan">
      <formula>0</formula>
    </cfRule>
  </conditionalFormatting>
  <conditionalFormatting sqref="D256:E298">
    <cfRule type="cellIs" dxfId="23" priority="3" operator="lessThan">
      <formula>0</formula>
    </cfRule>
  </conditionalFormatting>
  <conditionalFormatting sqref="D300:E396">
    <cfRule type="cellIs" dxfId="22" priority="1" operator="lessThan">
      <formula>0</formula>
    </cfRule>
  </conditionalFormatting>
  <conditionalFormatting sqref="D397:E397">
    <cfRule type="cellIs" dxfId="21"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03" sqref="E10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358186.31</v>
      </c>
      <c r="E114" s="60">
        <f t="shared" si="22"/>
        <v>427396.57</v>
      </c>
      <c r="F114" s="45">
        <f t="shared" si="1"/>
        <v>119.32241910641422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358186.31</v>
      </c>
      <c r="E115" s="60">
        <f t="shared" si="23"/>
        <v>427396.57</v>
      </c>
      <c r="F115" s="45">
        <f t="shared" si="1"/>
        <v>119.32241910641422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358186.31</v>
      </c>
      <c r="E117" s="194">
        <v>427396.57</v>
      </c>
      <c r="F117" s="45">
        <f t="shared" si="1"/>
        <v>119.32241910641422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358186.31</v>
      </c>
      <c r="E141" s="81">
        <f t="shared" si="28"/>
        <v>427396.57</v>
      </c>
      <c r="F141" s="61">
        <f t="shared" si="1"/>
        <v>119.32241910641422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0" priority="2" operator="lessThan">
      <formula>-0.001</formula>
    </cfRule>
  </conditionalFormatting>
  <conditionalFormatting sqref="D9">
    <cfRule type="cellIs" dxfId="1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10949.44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10949.44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10949.44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10949.44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25369.61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397122.02999999997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390156.48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326881.27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62842.35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384.86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6965.55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394956.38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387990.83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324560.02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63010.63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372.18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6965.55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27535.259999999951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27535.26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27535.26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10565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6" priority="16" operator="equal">
      <formula>"Provjera"</formula>
    </cfRule>
    <cfRule type="cellIs" dxfId="15" priority="18" operator="equal">
      <formula>"Pogreška"</formula>
    </cfRule>
  </conditionalFormatting>
  <conditionalFormatting sqref="B15:B22">
    <cfRule type="cellIs" dxfId="14" priority="7" operator="equal">
      <formula>"Pogreška"</formula>
    </cfRule>
    <cfRule type="cellIs" dxfId="13" priority="8" operator="equal">
      <formula>"Provjera"</formula>
    </cfRule>
  </conditionalFormatting>
  <conditionalFormatting sqref="B24:B297">
    <cfRule type="cellIs" dxfId="12" priority="13" operator="equal">
      <formula>"Provjera"</formula>
    </cfRule>
    <cfRule type="cellIs" dxfId="11" priority="14" operator="equal">
      <formula>"Pogreška"</formula>
    </cfRule>
  </conditionalFormatting>
  <conditionalFormatting sqref="B299:B341">
    <cfRule type="cellIs" dxfId="10" priority="1" operator="equal">
      <formula>"Provjera"</formula>
    </cfRule>
    <cfRule type="cellIs" dxfId="9" priority="2" operator="equal">
      <formula>"Pogreška"</formula>
    </cfRule>
  </conditionalFormatting>
  <conditionalFormatting sqref="B343:B344">
    <cfRule type="cellIs" dxfId="8" priority="3" operator="equal">
      <formula>"Pogreška"</formula>
    </cfRule>
    <cfRule type="cellIs" dxfId="7" priority="6" operator="equal">
      <formula>"Provjera"</formula>
    </cfRule>
  </conditionalFormatting>
  <conditionalFormatting sqref="B346">
    <cfRule type="cellIs" dxfId="6" priority="5" operator="equal">
      <formula>"Provjera"</formula>
    </cfRule>
    <cfRule type="cellIs" dxfId="5" priority="17" operator="equal">
      <formula>"Pogreška"</formula>
    </cfRule>
  </conditionalFormatting>
  <conditionalFormatting sqref="B348">
    <cfRule type="cellIs" dxfId="4" priority="4" operator="equal">
      <formula>"Provjera"</formula>
    </cfRule>
    <cfRule type="cellIs" dxfId="3"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2025-11-26T12:43:51Z</cp:lastPrinted>
  <dcterms:created xsi:type="dcterms:W3CDTF">2022-04-01T05:14:30Z</dcterms:created>
  <dcterms:modified xsi:type="dcterms:W3CDTF">2026-01-26T13:28:03Z</dcterms:modified>
</cp:coreProperties>
</file>