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OGSIT\Desktop\ZAVRSNI 2023\"/>
    </mc:Choice>
  </mc:AlternateContent>
  <xr:revisionPtr revIDLastSave="0" documentId="13_ncr:1_{538616FF-2E3B-4393-B400-7844767C358D}" xr6:coauthVersionLast="3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9570" windowHeight="439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E308" i="9"/>
  <c r="B308" i="9" s="1"/>
  <c r="F307" i="9"/>
  <c r="H306" i="9"/>
  <c r="G306" i="9"/>
  <c r="E306" i="9" s="1"/>
  <c r="B306" i="9" s="1"/>
  <c r="F306" i="9"/>
  <c r="H305" i="9"/>
  <c r="G305" i="9"/>
  <c r="F305" i="9"/>
  <c r="E305" i="9"/>
  <c r="B305" i="9" s="1"/>
  <c r="H304" i="9"/>
  <c r="G304" i="9"/>
  <c r="F304" i="9"/>
  <c r="E304" i="9"/>
  <c r="H303" i="9"/>
  <c r="G303" i="9"/>
  <c r="E303" i="9" s="1"/>
  <c r="B303" i="9" s="1"/>
  <c r="F303" i="9"/>
  <c r="H302" i="9"/>
  <c r="G302" i="9"/>
  <c r="F302" i="9"/>
  <c r="H301" i="9"/>
  <c r="G301" i="9"/>
  <c r="F301" i="9"/>
  <c r="E301" i="9"/>
  <c r="B301" i="9" s="1"/>
  <c r="H300" i="9"/>
  <c r="G300" i="9"/>
  <c r="E300" i="9" s="1"/>
  <c r="F300" i="9"/>
  <c r="H299" i="9"/>
  <c r="G299" i="9"/>
  <c r="F299" i="9"/>
  <c r="H298" i="9"/>
  <c r="E298" i="9" s="1"/>
  <c r="B298" i="9" s="1"/>
  <c r="G298" i="9"/>
  <c r="F298" i="9"/>
  <c r="H297" i="9"/>
  <c r="G297" i="9"/>
  <c r="E297" i="9" s="1"/>
  <c r="B297" i="9" s="1"/>
  <c r="F297" i="9"/>
  <c r="H296" i="9"/>
  <c r="G296" i="9"/>
  <c r="E296" i="9" s="1"/>
  <c r="F296" i="9"/>
  <c r="H295" i="9"/>
  <c r="G295" i="9"/>
  <c r="F295" i="9"/>
  <c r="H294" i="9"/>
  <c r="E294" i="9" s="1"/>
  <c r="B294" i="9" s="1"/>
  <c r="G294" i="9"/>
  <c r="F294" i="9"/>
  <c r="H293" i="9"/>
  <c r="G293" i="9"/>
  <c r="E293" i="9" s="1"/>
  <c r="B293" i="9" s="1"/>
  <c r="F293" i="9"/>
  <c r="H292" i="9"/>
  <c r="G292" i="9"/>
  <c r="E292" i="9" s="1"/>
  <c r="F292" i="9"/>
  <c r="H291" i="9"/>
  <c r="G291" i="9"/>
  <c r="E291" i="9" s="1"/>
  <c r="B291" i="9" s="1"/>
  <c r="F291" i="9"/>
  <c r="F290" i="9"/>
  <c r="F289" i="9"/>
  <c r="H288" i="9"/>
  <c r="G288" i="9"/>
  <c r="E288" i="9" s="1"/>
  <c r="B288" i="9" s="1"/>
  <c r="F288" i="9"/>
  <c r="H287" i="9"/>
  <c r="G287" i="9"/>
  <c r="F287" i="9"/>
  <c r="H286" i="9"/>
  <c r="E286" i="9" s="1"/>
  <c r="B286" i="9" s="1"/>
  <c r="G286" i="9"/>
  <c r="F286" i="9"/>
  <c r="H285" i="9"/>
  <c r="G285" i="9"/>
  <c r="F285" i="9"/>
  <c r="F284" i="9"/>
  <c r="H283" i="9"/>
  <c r="G283" i="9"/>
  <c r="E283" i="9" s="1"/>
  <c r="B283" i="9" s="1"/>
  <c r="F283" i="9"/>
  <c r="H282" i="9"/>
  <c r="G282" i="9"/>
  <c r="E282" i="9" s="1"/>
  <c r="B282" i="9" s="1"/>
  <c r="F282" i="9"/>
  <c r="H281" i="9"/>
  <c r="E281" i="9" s="1"/>
  <c r="B281" i="9" s="1"/>
  <c r="G281" i="9"/>
  <c r="F281" i="9"/>
  <c r="F280" i="9"/>
  <c r="F279" i="9"/>
  <c r="F278" i="9"/>
  <c r="F277" i="9" s="1"/>
  <c r="F276" i="9"/>
  <c r="L275" i="9"/>
  <c r="F275" i="9" s="1"/>
  <c r="H275" i="9"/>
  <c r="F274" i="9"/>
  <c r="I273" i="9"/>
  <c r="H273" i="9"/>
  <c r="F273" i="9"/>
  <c r="E272" i="9"/>
  <c r="M271" i="9"/>
  <c r="L271" i="9"/>
  <c r="F271" i="9"/>
  <c r="E271" i="9"/>
  <c r="B271" i="9" s="1"/>
  <c r="M270" i="9"/>
  <c r="L270" i="9"/>
  <c r="F270" i="9"/>
  <c r="B270" i="9" s="1"/>
  <c r="E270" i="9"/>
  <c r="M269" i="9"/>
  <c r="L269" i="9"/>
  <c r="F269" i="9" s="1"/>
  <c r="B269" i="9" s="1"/>
  <c r="E269" i="9"/>
  <c r="M268" i="9"/>
  <c r="F268" i="9" s="1"/>
  <c r="B268" i="9" s="1"/>
  <c r="L268" i="9"/>
  <c r="E268" i="9"/>
  <c r="M267" i="9"/>
  <c r="L267" i="9"/>
  <c r="F267" i="9"/>
  <c r="E267" i="9"/>
  <c r="B267" i="9" s="1"/>
  <c r="M266" i="9"/>
  <c r="L266" i="9"/>
  <c r="F266" i="9"/>
  <c r="B266" i="9" s="1"/>
  <c r="E266" i="9"/>
  <c r="M265" i="9"/>
  <c r="L265" i="9"/>
  <c r="F265" i="9" s="1"/>
  <c r="B265" i="9" s="1"/>
  <c r="E265" i="9"/>
  <c r="M264" i="9"/>
  <c r="F264" i="9" s="1"/>
  <c r="L264" i="9"/>
  <c r="E264" i="9"/>
  <c r="B264" i="9"/>
  <c r="M263" i="9"/>
  <c r="L263" i="9"/>
  <c r="F263" i="9"/>
  <c r="E263" i="9"/>
  <c r="B263" i="9" s="1"/>
  <c r="M262" i="9"/>
  <c r="L262" i="9"/>
  <c r="F262" i="9"/>
  <c r="B262" i="9" s="1"/>
  <c r="E262" i="9"/>
  <c r="M261" i="9"/>
  <c r="L261" i="9"/>
  <c r="F261" i="9" s="1"/>
  <c r="B261" i="9" s="1"/>
  <c r="E261" i="9"/>
  <c r="M260" i="9"/>
  <c r="F260" i="9" s="1"/>
  <c r="B260" i="9" s="1"/>
  <c r="L260" i="9"/>
  <c r="E260" i="9"/>
  <c r="M259" i="9"/>
  <c r="L259" i="9"/>
  <c r="F259" i="9"/>
  <c r="E259" i="9"/>
  <c r="B259" i="9" s="1"/>
  <c r="M258" i="9"/>
  <c r="L258" i="9"/>
  <c r="F258" i="9"/>
  <c r="B258" i="9" s="1"/>
  <c r="E258" i="9"/>
  <c r="M257" i="9"/>
  <c r="L257" i="9"/>
  <c r="F257" i="9" s="1"/>
  <c r="B257" i="9" s="1"/>
  <c r="E257" i="9"/>
  <c r="M256" i="9"/>
  <c r="F256" i="9" s="1"/>
  <c r="B256" i="9" s="1"/>
  <c r="L256" i="9"/>
  <c r="E256" i="9"/>
  <c r="M255" i="9"/>
  <c r="L255" i="9"/>
  <c r="F255" i="9"/>
  <c r="E255" i="9"/>
  <c r="B255" i="9" s="1"/>
  <c r="M254" i="9"/>
  <c r="L254" i="9"/>
  <c r="F254" i="9"/>
  <c r="B254" i="9" s="1"/>
  <c r="E254" i="9"/>
  <c r="M253" i="9"/>
  <c r="L253" i="9"/>
  <c r="F253" i="9" s="1"/>
  <c r="B253" i="9" s="1"/>
  <c r="E253" i="9"/>
  <c r="M252" i="9"/>
  <c r="F252" i="9" s="1"/>
  <c r="B252" i="9" s="1"/>
  <c r="L252" i="9"/>
  <c r="E252" i="9"/>
  <c r="M251" i="9"/>
  <c r="L251" i="9"/>
  <c r="F251" i="9"/>
  <c r="E251" i="9"/>
  <c r="B251" i="9" s="1"/>
  <c r="M250" i="9"/>
  <c r="L250" i="9"/>
  <c r="F250" i="9"/>
  <c r="B250" i="9" s="1"/>
  <c r="E250" i="9"/>
  <c r="M249" i="9"/>
  <c r="L249" i="9"/>
  <c r="F249" i="9" s="1"/>
  <c r="B249" i="9" s="1"/>
  <c r="E249" i="9"/>
  <c r="M248" i="9"/>
  <c r="F248" i="9" s="1"/>
  <c r="L248" i="9"/>
  <c r="E248" i="9"/>
  <c r="B248" i="9"/>
  <c r="M247" i="9"/>
  <c r="L247" i="9"/>
  <c r="F247" i="9"/>
  <c r="E247" i="9"/>
  <c r="B247" i="9" s="1"/>
  <c r="M246" i="9"/>
  <c r="L246" i="9"/>
  <c r="F246" i="9"/>
  <c r="B246" i="9" s="1"/>
  <c r="E246" i="9"/>
  <c r="M245" i="9"/>
  <c r="L245" i="9"/>
  <c r="F245" i="9" s="1"/>
  <c r="B245" i="9" s="1"/>
  <c r="E245" i="9"/>
  <c r="M244" i="9"/>
  <c r="L244" i="9"/>
  <c r="E244" i="9"/>
  <c r="M243" i="9"/>
  <c r="L243" i="9"/>
  <c r="F243" i="9"/>
  <c r="E243" i="9"/>
  <c r="B243" i="9" s="1"/>
  <c r="M242" i="9"/>
  <c r="L242" i="9"/>
  <c r="F242" i="9"/>
  <c r="B242" i="9" s="1"/>
  <c r="E242" i="9"/>
  <c r="M241" i="9"/>
  <c r="L241" i="9"/>
  <c r="F241" i="9" s="1"/>
  <c r="B241" i="9" s="1"/>
  <c r="E241" i="9"/>
  <c r="M240" i="9"/>
  <c r="L240" i="9"/>
  <c r="E240" i="9"/>
  <c r="M239" i="9"/>
  <c r="L239" i="9"/>
  <c r="F239" i="9"/>
  <c r="E239" i="9"/>
  <c r="B239" i="9" s="1"/>
  <c r="M238" i="9"/>
  <c r="L238" i="9"/>
  <c r="F238" i="9"/>
  <c r="B238" i="9" s="1"/>
  <c r="E238" i="9"/>
  <c r="M237" i="9"/>
  <c r="L237" i="9"/>
  <c r="F237" i="9" s="1"/>
  <c r="B237" i="9" s="1"/>
  <c r="E237" i="9"/>
  <c r="M236" i="9"/>
  <c r="F236" i="9" s="1"/>
  <c r="B236" i="9" s="1"/>
  <c r="L236" i="9"/>
  <c r="E236" i="9"/>
  <c r="M235" i="9"/>
  <c r="L235" i="9"/>
  <c r="F235" i="9"/>
  <c r="E235" i="9"/>
  <c r="B235" i="9" s="1"/>
  <c r="M234" i="9"/>
  <c r="L234" i="9"/>
  <c r="F234" i="9"/>
  <c r="B234" i="9" s="1"/>
  <c r="E234" i="9"/>
  <c r="M233" i="9"/>
  <c r="L233" i="9"/>
  <c r="F233" i="9" s="1"/>
  <c r="B233" i="9" s="1"/>
  <c r="E233" i="9"/>
  <c r="M232" i="9"/>
  <c r="L232" i="9"/>
  <c r="F232" i="9" s="1"/>
  <c r="E232" i="9"/>
  <c r="B232" i="9"/>
  <c r="M231" i="9"/>
  <c r="L231" i="9"/>
  <c r="F231" i="9"/>
  <c r="E231" i="9"/>
  <c r="B231" i="9" s="1"/>
  <c r="M230" i="9"/>
  <c r="L230" i="9"/>
  <c r="F230" i="9"/>
  <c r="B230" i="9" s="1"/>
  <c r="E230" i="9"/>
  <c r="M229" i="9"/>
  <c r="L229" i="9"/>
  <c r="F229" i="9" s="1"/>
  <c r="B229" i="9" s="1"/>
  <c r="E229" i="9"/>
  <c r="M228" i="9"/>
  <c r="L228" i="9"/>
  <c r="E228" i="9"/>
  <c r="M227" i="9"/>
  <c r="L227" i="9"/>
  <c r="F227" i="9"/>
  <c r="E227" i="9"/>
  <c r="B227" i="9" s="1"/>
  <c r="M226" i="9"/>
  <c r="L226" i="9"/>
  <c r="F226" i="9"/>
  <c r="B226" i="9" s="1"/>
  <c r="E226" i="9"/>
  <c r="M225" i="9"/>
  <c r="L225" i="9"/>
  <c r="F225" i="9" s="1"/>
  <c r="B225" i="9" s="1"/>
  <c r="E225" i="9"/>
  <c r="M224" i="9"/>
  <c r="L224" i="9"/>
  <c r="F224" i="9" s="1"/>
  <c r="B224" i="9" s="1"/>
  <c r="E224" i="9"/>
  <c r="M223" i="9"/>
  <c r="L223" i="9"/>
  <c r="F223" i="9"/>
  <c r="E223" i="9"/>
  <c r="B223" i="9" s="1"/>
  <c r="M222" i="9"/>
  <c r="L222" i="9"/>
  <c r="F222" i="9"/>
  <c r="B222" i="9" s="1"/>
  <c r="E222" i="9"/>
  <c r="M221" i="9"/>
  <c r="L221" i="9"/>
  <c r="F221" i="9" s="1"/>
  <c r="B221" i="9" s="1"/>
  <c r="E221" i="9"/>
  <c r="M220" i="9"/>
  <c r="L220" i="9"/>
  <c r="E220" i="9"/>
  <c r="M219" i="9"/>
  <c r="F219" i="9" s="1"/>
  <c r="L219" i="9"/>
  <c r="E219" i="9"/>
  <c r="M218" i="9"/>
  <c r="F218" i="9" s="1"/>
  <c r="B218" i="9" s="1"/>
  <c r="L218" i="9"/>
  <c r="E218" i="9"/>
  <c r="M217" i="9"/>
  <c r="L217" i="9"/>
  <c r="E217" i="9"/>
  <c r="M216" i="9"/>
  <c r="L216" i="9"/>
  <c r="F216" i="9" s="1"/>
  <c r="E216" i="9"/>
  <c r="B216" i="9"/>
  <c r="M215" i="9"/>
  <c r="L215" i="9"/>
  <c r="F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E158" i="9" s="1"/>
  <c r="B158" i="9" s="1"/>
  <c r="F158" i="9"/>
  <c r="H157" i="9"/>
  <c r="G157" i="9"/>
  <c r="E157" i="9" s="1"/>
  <c r="B157" i="9" s="1"/>
  <c r="F157" i="9"/>
  <c r="H156" i="9"/>
  <c r="E156" i="9" s="1"/>
  <c r="B156" i="9" s="1"/>
  <c r="G156"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F143" i="9"/>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G136" i="9"/>
  <c r="F136" i="9"/>
  <c r="E136" i="9"/>
  <c r="B136" i="9" s="1"/>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G128" i="9"/>
  <c r="F128" i="9"/>
  <c r="E128" i="9"/>
  <c r="B128" i="9" s="1"/>
  <c r="H127" i="9"/>
  <c r="G127" i="9"/>
  <c r="F127" i="9"/>
  <c r="E127" i="9"/>
  <c r="B127" i="9" s="1"/>
  <c r="H126" i="9"/>
  <c r="G126" i="9"/>
  <c r="E126" i="9" s="1"/>
  <c r="B126" i="9" s="1"/>
  <c r="F126" i="9"/>
  <c r="H125" i="9"/>
  <c r="G125" i="9"/>
  <c r="E125" i="9" s="1"/>
  <c r="B125" i="9" s="1"/>
  <c r="F125" i="9"/>
  <c r="H124" i="9"/>
  <c r="G124" i="9"/>
  <c r="F124" i="9"/>
  <c r="E124" i="9"/>
  <c r="B124" i="9" s="1"/>
  <c r="H123" i="9"/>
  <c r="G123" i="9"/>
  <c r="F123" i="9"/>
  <c r="E123" i="9"/>
  <c r="B123" i="9" s="1"/>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G96" i="9"/>
  <c r="F96" i="9"/>
  <c r="E96" i="9"/>
  <c r="B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G76" i="9"/>
  <c r="F76" i="9"/>
  <c r="E76" i="9"/>
  <c r="B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F58" i="9"/>
  <c r="B58" i="9"/>
  <c r="H57" i="9"/>
  <c r="G57" i="9"/>
  <c r="F57" i="9"/>
  <c r="E57" i="9"/>
  <c r="B57" i="9" s="1"/>
  <c r="H56" i="9"/>
  <c r="E56" i="9" s="1"/>
  <c r="B56" i="9" s="1"/>
  <c r="G56" i="9"/>
  <c r="F56" i="9"/>
  <c r="H55" i="9"/>
  <c r="G55" i="9"/>
  <c r="E55" i="9" s="1"/>
  <c r="B55" i="9" s="1"/>
  <c r="F55" i="9"/>
  <c r="H54" i="9"/>
  <c r="G54" i="9"/>
  <c r="E54" i="9" s="1"/>
  <c r="B54" i="9" s="1"/>
  <c r="F54" i="9"/>
  <c r="H53" i="9"/>
  <c r="G53" i="9"/>
  <c r="F53" i="9"/>
  <c r="E53" i="9"/>
  <c r="B53" i="9" s="1"/>
  <c r="H52" i="9"/>
  <c r="G52" i="9"/>
  <c r="F52" i="9"/>
  <c r="E52" i="9"/>
  <c r="B52" i="9" s="1"/>
  <c r="H51" i="9"/>
  <c r="G51" i="9"/>
  <c r="E51" i="9" s="1"/>
  <c r="B51" i="9" s="1"/>
  <c r="F51" i="9"/>
  <c r="H50" i="9"/>
  <c r="G50" i="9"/>
  <c r="E50" i="9" s="1"/>
  <c r="B50" i="9" s="1"/>
  <c r="F50" i="9"/>
  <c r="H49" i="9"/>
  <c r="G49" i="9"/>
  <c r="F49" i="9"/>
  <c r="E49" i="9"/>
  <c r="B49" i="9" s="1"/>
  <c r="H48" i="9"/>
  <c r="G48" i="9"/>
  <c r="F48" i="9"/>
  <c r="E48" i="9"/>
  <c r="B48" i="9" s="1"/>
  <c r="H47" i="9"/>
  <c r="G47" i="9"/>
  <c r="E47" i="9" s="1"/>
  <c r="B47" i="9" s="1"/>
  <c r="F47" i="9"/>
  <c r="H46" i="9"/>
  <c r="G46" i="9"/>
  <c r="E46" i="9" s="1"/>
  <c r="B46" i="9" s="1"/>
  <c r="F46" i="9"/>
  <c r="H45" i="9"/>
  <c r="G45" i="9"/>
  <c r="F45" i="9"/>
  <c r="E45" i="9"/>
  <c r="B45" i="9" s="1"/>
  <c r="H44" i="9"/>
  <c r="E44" i="9" s="1"/>
  <c r="B44" i="9" s="1"/>
  <c r="G44" i="9"/>
  <c r="F44" i="9"/>
  <c r="H43" i="9"/>
  <c r="G43" i="9"/>
  <c r="E43" i="9" s="1"/>
  <c r="B43" i="9" s="1"/>
  <c r="F43" i="9"/>
  <c r="H42" i="9"/>
  <c r="G42" i="9"/>
  <c r="E42" i="9" s="1"/>
  <c r="B42" i="9" s="1"/>
  <c r="F42" i="9"/>
  <c r="H41" i="9"/>
  <c r="E41" i="9" s="1"/>
  <c r="B41" i="9" s="1"/>
  <c r="G41" i="9"/>
  <c r="F41" i="9"/>
  <c r="H40" i="9"/>
  <c r="E40" i="9" s="1"/>
  <c r="B40" i="9" s="1"/>
  <c r="G40" i="9"/>
  <c r="F40" i="9"/>
  <c r="H39" i="9"/>
  <c r="G39" i="9"/>
  <c r="E39" i="9" s="1"/>
  <c r="B39" i="9" s="1"/>
  <c r="F39" i="9"/>
  <c r="H38" i="9"/>
  <c r="G38" i="9"/>
  <c r="F38" i="9"/>
  <c r="H37" i="9"/>
  <c r="G37" i="9"/>
  <c r="F37" i="9"/>
  <c r="E37" i="9"/>
  <c r="B37" i="9" s="1"/>
  <c r="H36" i="9"/>
  <c r="G36" i="9"/>
  <c r="F36" i="9"/>
  <c r="E36" i="9"/>
  <c r="B36" i="9" s="1"/>
  <c r="H35" i="9"/>
  <c r="G35" i="9"/>
  <c r="E35" i="9" s="1"/>
  <c r="B35" i="9" s="1"/>
  <c r="F35" i="9"/>
  <c r="H34" i="9"/>
  <c r="G34" i="9"/>
  <c r="E34" i="9" s="1"/>
  <c r="B34" i="9" s="1"/>
  <c r="F34" i="9"/>
  <c r="H33" i="9"/>
  <c r="G33" i="9"/>
  <c r="E33" i="9" s="1"/>
  <c r="B33" i="9" s="1"/>
  <c r="F33" i="9"/>
  <c r="H32" i="9"/>
  <c r="G32" i="9"/>
  <c r="E32" i="9" s="1"/>
  <c r="B32" i="9" s="1"/>
  <c r="F32" i="9"/>
  <c r="H31" i="9"/>
  <c r="G31" i="9"/>
  <c r="E31" i="9" s="1"/>
  <c r="B31" i="9" s="1"/>
  <c r="F31" i="9"/>
  <c r="H30" i="9"/>
  <c r="G30" i="9"/>
  <c r="F30" i="9"/>
  <c r="H29" i="9"/>
  <c r="G29" i="9"/>
  <c r="F29" i="9"/>
  <c r="E29" i="9"/>
  <c r="B29" i="9" s="1"/>
  <c r="H28" i="9"/>
  <c r="G28" i="9"/>
  <c r="F28" i="9"/>
  <c r="E28" i="9"/>
  <c r="B28" i="9" s="1"/>
  <c r="H27" i="9"/>
  <c r="G27" i="9"/>
  <c r="E27" i="9" s="1"/>
  <c r="B27" i="9" s="1"/>
  <c r="F27" i="9"/>
  <c r="H26" i="9"/>
  <c r="G26" i="9"/>
  <c r="E26" i="9" s="1"/>
  <c r="B26" i="9" s="1"/>
  <c r="F26" i="9"/>
  <c r="H25" i="9"/>
  <c r="G25" i="9"/>
  <c r="F25" i="9"/>
  <c r="E25" i="9"/>
  <c r="B25" i="9" s="1"/>
  <c r="H24" i="9"/>
  <c r="G24" i="9"/>
  <c r="F24" i="9"/>
  <c r="E24" i="9"/>
  <c r="B24" i="9" s="1"/>
  <c r="H23" i="9"/>
  <c r="G23" i="9"/>
  <c r="F23" i="9"/>
  <c r="H22" i="9"/>
  <c r="G22" i="9"/>
  <c r="E22" i="9" s="1"/>
  <c r="B22" i="9" s="1"/>
  <c r="F22" i="9"/>
  <c r="F21" i="9"/>
  <c r="F4" i="9"/>
  <c r="O3" i="9"/>
  <c r="G275" i="9" s="1"/>
  <c r="E275" i="9" s="1"/>
  <c r="B275" i="9" s="1"/>
  <c r="I3" i="9"/>
  <c r="H3" i="9"/>
  <c r="G3" i="9"/>
  <c r="D101" i="8"/>
  <c r="C1576" i="1" s="1"/>
  <c r="D95" i="8"/>
  <c r="D90" i="8"/>
  <c r="D85" i="8"/>
  <c r="D80" i="8"/>
  <c r="D75" i="8"/>
  <c r="D70" i="8"/>
  <c r="D65" i="8"/>
  <c r="D60" i="8"/>
  <c r="D55" i="8"/>
  <c r="D49" i="8" s="1"/>
  <c r="D43" i="8" s="1"/>
  <c r="D50" i="8"/>
  <c r="D44" i="8"/>
  <c r="D36" i="8"/>
  <c r="D26" i="8"/>
  <c r="D24" i="8" s="1"/>
  <c r="D18" i="8"/>
  <c r="D8" i="8"/>
  <c r="D6" i="8" s="1"/>
  <c r="C1481" i="1" s="1"/>
  <c r="E44" i="7"/>
  <c r="D44" i="7"/>
  <c r="E39" i="7"/>
  <c r="D39" i="7"/>
  <c r="D38" i="7" s="1"/>
  <c r="H31" i="3" s="1"/>
  <c r="E38" i="7"/>
  <c r="E30" i="7"/>
  <c r="D30" i="7"/>
  <c r="D22" i="7" s="1"/>
  <c r="E23" i="7"/>
  <c r="E22" i="7" s="1"/>
  <c r="D23" i="7"/>
  <c r="E14" i="7"/>
  <c r="D14" i="7"/>
  <c r="E7" i="7"/>
  <c r="E6" i="7" s="1"/>
  <c r="D1437" i="1"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50" i="5" s="1"/>
  <c r="F249" i="5"/>
  <c r="F248" i="5"/>
  <c r="F247" i="5"/>
  <c r="E246" i="5"/>
  <c r="E245" i="5" s="1"/>
  <c r="D1222" i="1" s="1"/>
  <c r="D246" i="5"/>
  <c r="F244" i="5"/>
  <c r="F243" i="5"/>
  <c r="E242" i="5"/>
  <c r="D242" i="5"/>
  <c r="F241" i="5"/>
  <c r="F240" i="5"/>
  <c r="E239" i="5"/>
  <c r="D239" i="5"/>
  <c r="F236" i="5"/>
  <c r="F235" i="5"/>
  <c r="E234" i="5"/>
  <c r="D234" i="5"/>
  <c r="F234" i="5" s="1"/>
  <c r="F233" i="5"/>
  <c r="F232" i="5"/>
  <c r="F231" i="5"/>
  <c r="F230" i="5"/>
  <c r="F229" i="5"/>
  <c r="F228" i="5"/>
  <c r="F227" i="5"/>
  <c r="F226" i="5"/>
  <c r="F225" i="5"/>
  <c r="E224" i="5"/>
  <c r="E206" i="5" s="1"/>
  <c r="H310"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E190" i="5" s="1"/>
  <c r="H309" i="9" s="1"/>
  <c r="D191" i="5"/>
  <c r="F189" i="5"/>
  <c r="F188" i="5"/>
  <c r="F187" i="5"/>
  <c r="F186" i="5"/>
  <c r="F185" i="5"/>
  <c r="F184" i="5"/>
  <c r="F183" i="5"/>
  <c r="F182" i="5"/>
  <c r="F181" i="5"/>
  <c r="E180" i="5"/>
  <c r="E177" i="5" s="1"/>
  <c r="D180" i="5"/>
  <c r="F179" i="5"/>
  <c r="F178"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D146" i="5"/>
  <c r="F146" i="5" s="1"/>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D79" i="5"/>
  <c r="F78" i="5"/>
  <c r="E78" i="5"/>
  <c r="D78" i="5"/>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E625" i="4" s="1"/>
  <c r="D629" i="4"/>
  <c r="F629" i="4" s="1"/>
  <c r="F628" i="4"/>
  <c r="F627" i="4"/>
  <c r="F626" i="4"/>
  <c r="E626" i="4"/>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E593" i="4" s="1"/>
  <c r="D594" i="4"/>
  <c r="F592" i="4"/>
  <c r="F591" i="4"/>
  <c r="E590" i="4"/>
  <c r="D590" i="4"/>
  <c r="F590" i="4" s="1"/>
  <c r="F589" i="4"/>
  <c r="F588" i="4"/>
  <c r="E587" i="4"/>
  <c r="D587" i="4"/>
  <c r="F587" i="4" s="1"/>
  <c r="F586" i="4"/>
  <c r="E585" i="4"/>
  <c r="E580" i="4" s="1"/>
  <c r="D585" i="4"/>
  <c r="F585" i="4" s="1"/>
  <c r="F584" i="4"/>
  <c r="F583" i="4"/>
  <c r="F582" i="4"/>
  <c r="F581" i="4"/>
  <c r="E581" i="4"/>
  <c r="D581" i="4"/>
  <c r="D580" i="4" s="1"/>
  <c r="F580" i="4"/>
  <c r="F579" i="4"/>
  <c r="F578" i="4"/>
  <c r="F577" i="4"/>
  <c r="E577" i="4"/>
  <c r="D577" i="4"/>
  <c r="F576" i="4"/>
  <c r="F575" i="4"/>
  <c r="E574" i="4"/>
  <c r="D574" i="4"/>
  <c r="F574" i="4" s="1"/>
  <c r="F573" i="4"/>
  <c r="F572" i="4"/>
  <c r="E571" i="4"/>
  <c r="D571" i="4"/>
  <c r="F571" i="4" s="1"/>
  <c r="F570" i="4"/>
  <c r="F569" i="4"/>
  <c r="F568" i="4"/>
  <c r="E568" i="4"/>
  <c r="D568" i="4"/>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E529" i="4" s="1"/>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D516" i="4"/>
  <c r="E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3" i="4"/>
  <c r="F482" i="4"/>
  <c r="E481" i="4"/>
  <c r="D481" i="4"/>
  <c r="F481" i="4" s="1"/>
  <c r="F480" i="4"/>
  <c r="F479" i="4"/>
  <c r="F478" i="4"/>
  <c r="E478" i="4"/>
  <c r="D478" i="4"/>
  <c r="F477" i="4"/>
  <c r="F476" i="4"/>
  <c r="F475" i="4"/>
  <c r="F474" i="4"/>
  <c r="E473" i="4"/>
  <c r="D473" i="4"/>
  <c r="F471" i="4"/>
  <c r="F470" i="4"/>
  <c r="E469" i="4"/>
  <c r="D469" i="4"/>
  <c r="F469" i="4" s="1"/>
  <c r="F468" i="4"/>
  <c r="F467" i="4"/>
  <c r="F466" i="4"/>
  <c r="E466" i="4"/>
  <c r="D466" i="4"/>
  <c r="F465" i="4"/>
  <c r="F464" i="4"/>
  <c r="F463" i="4"/>
  <c r="E463" i="4"/>
  <c r="D463" i="4"/>
  <c r="F462" i="4"/>
  <c r="F461" i="4"/>
  <c r="E460" i="4"/>
  <c r="D460" i="4"/>
  <c r="F458" i="4"/>
  <c r="F457" i="4"/>
  <c r="F456" i="4"/>
  <c r="E455" i="4"/>
  <c r="E421" i="4" s="1"/>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F418" i="4"/>
  <c r="E418" i="4"/>
  <c r="D413" i="1" s="1"/>
  <c r="D418" i="4"/>
  <c r="E417" i="4"/>
  <c r="D417" i="4"/>
  <c r="D644" i="4" s="1"/>
  <c r="E416" i="4"/>
  <c r="E643" i="4" s="1"/>
  <c r="D637" i="1" s="1"/>
  <c r="D416" i="4"/>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D363" i="4"/>
  <c r="F362" i="4"/>
  <c r="F361" i="4"/>
  <c r="F360" i="4"/>
  <c r="F359" i="4"/>
  <c r="F358" i="4"/>
  <c r="F357" i="4"/>
  <c r="E356" i="4"/>
  <c r="D356" i="4"/>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E299" i="4" s="1"/>
  <c r="D304" i="4"/>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64" i="4"/>
  <c r="F262" i="4"/>
  <c r="F261" i="4"/>
  <c r="F260" i="4"/>
  <c r="E259" i="4"/>
  <c r="D259" i="4"/>
  <c r="F258" i="4"/>
  <c r="F257" i="4"/>
  <c r="F256" i="4"/>
  <c r="F255" i="4"/>
  <c r="F254" i="4"/>
  <c r="E253" i="4"/>
  <c r="D253" i="4"/>
  <c r="F253"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3" i="4"/>
  <c r="F222" i="4"/>
  <c r="F221" i="4"/>
  <c r="F220" i="4"/>
  <c r="F219" i="4"/>
  <c r="E219" i="4"/>
  <c r="D219" i="4"/>
  <c r="F218" i="4"/>
  <c r="F217" i="4"/>
  <c r="E216" i="4"/>
  <c r="D216" i="4"/>
  <c r="E215" i="4"/>
  <c r="F214" i="4"/>
  <c r="F213" i="4"/>
  <c r="F212" i="4"/>
  <c r="F211" i="4"/>
  <c r="E210" i="4"/>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F169" i="4"/>
  <c r="E169" i="4"/>
  <c r="D169" i="4"/>
  <c r="F168" i="4"/>
  <c r="F167" i="4"/>
  <c r="F166" i="4"/>
  <c r="F165" i="4"/>
  <c r="E164" i="4"/>
  <c r="D164" i="4"/>
  <c r="F162" i="4"/>
  <c r="F161" i="4"/>
  <c r="F160" i="4"/>
  <c r="F159" i="4"/>
  <c r="E159" i="4"/>
  <c r="D159" i="4"/>
  <c r="F158" i="4"/>
  <c r="F157" i="4"/>
  <c r="F156" i="4"/>
  <c r="F155" i="4"/>
  <c r="F154" i="4"/>
  <c r="F153" i="4"/>
  <c r="E153" i="4"/>
  <c r="E152" i="4" s="1"/>
  <c r="D153" i="4"/>
  <c r="D152" i="4"/>
  <c r="F150" i="4"/>
  <c r="F149" i="4"/>
  <c r="F148" i="4"/>
  <c r="F147" i="4"/>
  <c r="F146" i="4"/>
  <c r="F145" i="4"/>
  <c r="F144" i="4"/>
  <c r="F143" i="4"/>
  <c r="F142" i="4"/>
  <c r="F141" i="4"/>
  <c r="F140" i="4"/>
  <c r="E140" i="4"/>
  <c r="D140" i="4"/>
  <c r="E139" i="4"/>
  <c r="D139" i="4"/>
  <c r="F139" i="4" s="1"/>
  <c r="F138" i="4"/>
  <c r="F137" i="4"/>
  <c r="F136" i="4"/>
  <c r="F135" i="4"/>
  <c r="E134" i="4"/>
  <c r="D134" i="4"/>
  <c r="E133" i="4"/>
  <c r="D129" i="1" s="1"/>
  <c r="F132" i="4"/>
  <c r="F131" i="4"/>
  <c r="F130" i="4"/>
  <c r="F129" i="4"/>
  <c r="F128" i="4"/>
  <c r="E128" i="4"/>
  <c r="D128" i="4"/>
  <c r="F127" i="4"/>
  <c r="F126" i="4"/>
  <c r="F125" i="4"/>
  <c r="E125" i="4"/>
  <c r="D125" i="4"/>
  <c r="D124" i="4" s="1"/>
  <c r="F124" i="4"/>
  <c r="E124" i="4"/>
  <c r="F123" i="4"/>
  <c r="F122" i="4"/>
  <c r="F121" i="4"/>
  <c r="E120" i="4"/>
  <c r="D120" i="4"/>
  <c r="F120" i="4" s="1"/>
  <c r="F119" i="4"/>
  <c r="F118" i="4"/>
  <c r="F117" i="4"/>
  <c r="F116" i="4"/>
  <c r="F115" i="4"/>
  <c r="F114" i="4"/>
  <c r="F113" i="4"/>
  <c r="E112" i="4"/>
  <c r="F112" i="4" s="1"/>
  <c r="D112" i="4"/>
  <c r="F111" i="4"/>
  <c r="F110" i="4"/>
  <c r="F109" i="4"/>
  <c r="F108"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D50" i="4"/>
  <c r="F49" i="4"/>
  <c r="F48" i="4"/>
  <c r="F47" i="4"/>
  <c r="F46" i="4"/>
  <c r="F45" i="4"/>
  <c r="E45" i="4"/>
  <c r="D45" i="4"/>
  <c r="F44" i="4"/>
  <c r="E44" i="4"/>
  <c r="D44" i="4"/>
  <c r="F43" i="4"/>
  <c r="F42" i="4"/>
  <c r="F41" i="4"/>
  <c r="E40" i="4"/>
  <c r="D40" i="4"/>
  <c r="F40" i="4" s="1"/>
  <c r="F39" i="4"/>
  <c r="F38" i="4"/>
  <c r="E37" i="4"/>
  <c r="E7" i="4" s="1"/>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36" i="3"/>
  <c r="G36" i="3"/>
  <c r="B36" i="3"/>
  <c r="G35" i="3"/>
  <c r="B35" i="3"/>
  <c r="G34" i="3"/>
  <c r="B34" i="3"/>
  <c r="I33" i="3"/>
  <c r="G33" i="3"/>
  <c r="B33" i="3"/>
  <c r="I32" i="3"/>
  <c r="H32" i="3"/>
  <c r="G32" i="3"/>
  <c r="B32" i="3"/>
  <c r="I31" i="3"/>
  <c r="G31" i="3"/>
  <c r="B31" i="3"/>
  <c r="I30" i="3"/>
  <c r="G30" i="3"/>
  <c r="B30" i="3"/>
  <c r="G29" i="3"/>
  <c r="B29" i="3"/>
  <c r="G28" i="3"/>
  <c r="B28"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7" i="1"/>
  <c r="C1577" i="1"/>
  <c r="G1577" i="1" s="1"/>
  <c r="H1576" i="1"/>
  <c r="G1576" i="1"/>
  <c r="C1575" i="1"/>
  <c r="C1574" i="1"/>
  <c r="H1573" i="1"/>
  <c r="C1573" i="1"/>
  <c r="G1573" i="1" s="1"/>
  <c r="H1572" i="1"/>
  <c r="G1572" i="1"/>
  <c r="C1572" i="1"/>
  <c r="C1571" i="1"/>
  <c r="C1570" i="1"/>
  <c r="H1569" i="1"/>
  <c r="C1569" i="1"/>
  <c r="G1569" i="1" s="1"/>
  <c r="H1568" i="1"/>
  <c r="G1568" i="1"/>
  <c r="C1568" i="1"/>
  <c r="C1567" i="1"/>
  <c r="C1566" i="1"/>
  <c r="H1565" i="1"/>
  <c r="C1565" i="1"/>
  <c r="G1565" i="1" s="1"/>
  <c r="H1564" i="1"/>
  <c r="G1564" i="1"/>
  <c r="C1564" i="1"/>
  <c r="C1563" i="1"/>
  <c r="C1562" i="1"/>
  <c r="H1561" i="1"/>
  <c r="C1561" i="1"/>
  <c r="G1561" i="1" s="1"/>
  <c r="H1560" i="1"/>
  <c r="G1560" i="1"/>
  <c r="C1560" i="1"/>
  <c r="C1559" i="1"/>
  <c r="C1558" i="1"/>
  <c r="H1557" i="1"/>
  <c r="C1557" i="1"/>
  <c r="G1557" i="1" s="1"/>
  <c r="H1556" i="1"/>
  <c r="G1556" i="1"/>
  <c r="C1556" i="1"/>
  <c r="C1555" i="1"/>
  <c r="C1554" i="1"/>
  <c r="H1553" i="1"/>
  <c r="C1553" i="1"/>
  <c r="G1553" i="1" s="1"/>
  <c r="H1552" i="1"/>
  <c r="G1552" i="1"/>
  <c r="C1552" i="1"/>
  <c r="C1551" i="1"/>
  <c r="G1550" i="1"/>
  <c r="C1550" i="1"/>
  <c r="H1550" i="1" s="1"/>
  <c r="C1549" i="1"/>
  <c r="H1548" i="1"/>
  <c r="G1548" i="1"/>
  <c r="C1548" i="1"/>
  <c r="C1547" i="1"/>
  <c r="H1547" i="1" s="1"/>
  <c r="C1546" i="1"/>
  <c r="H1545" i="1"/>
  <c r="C1545" i="1"/>
  <c r="G1545" i="1" s="1"/>
  <c r="H1544" i="1"/>
  <c r="G1544" i="1"/>
  <c r="C1544" i="1"/>
  <c r="C1543" i="1"/>
  <c r="G1543" i="1" s="1"/>
  <c r="H1542" i="1"/>
  <c r="G1542" i="1"/>
  <c r="C1542" i="1"/>
  <c r="H1541" i="1"/>
  <c r="G1541" i="1"/>
  <c r="C1541" i="1"/>
  <c r="C1540" i="1"/>
  <c r="H1540" i="1" s="1"/>
  <c r="H1539" i="1"/>
  <c r="C1539" i="1"/>
  <c r="G1539" i="1" s="1"/>
  <c r="H1538" i="1"/>
  <c r="G1538" i="1"/>
  <c r="C1538" i="1"/>
  <c r="C1537" i="1"/>
  <c r="H1537" i="1" s="1"/>
  <c r="G1536" i="1"/>
  <c r="C1536" i="1"/>
  <c r="H1536" i="1" s="1"/>
  <c r="C1535" i="1"/>
  <c r="G1535" i="1" s="1"/>
  <c r="H1534" i="1"/>
  <c r="G1534" i="1"/>
  <c r="C1534" i="1"/>
  <c r="H1533" i="1"/>
  <c r="G1533" i="1"/>
  <c r="C1533" i="1"/>
  <c r="C1532" i="1"/>
  <c r="H1532" i="1" s="1"/>
  <c r="H1531" i="1"/>
  <c r="C1531" i="1"/>
  <c r="G1531" i="1" s="1"/>
  <c r="H1530" i="1"/>
  <c r="G1530" i="1"/>
  <c r="C1530" i="1"/>
  <c r="C1529" i="1"/>
  <c r="H1529" i="1" s="1"/>
  <c r="G1528" i="1"/>
  <c r="C1528" i="1"/>
  <c r="H1528" i="1" s="1"/>
  <c r="C1527" i="1"/>
  <c r="G1527" i="1" s="1"/>
  <c r="H1526" i="1"/>
  <c r="G1526" i="1"/>
  <c r="C1526" i="1"/>
  <c r="H1525" i="1"/>
  <c r="G1525" i="1"/>
  <c r="C1525" i="1"/>
  <c r="C1524" i="1"/>
  <c r="H1524" i="1" s="1"/>
  <c r="H1523" i="1"/>
  <c r="C1523" i="1"/>
  <c r="G1523" i="1" s="1"/>
  <c r="H1522" i="1"/>
  <c r="G1522" i="1"/>
  <c r="C1522" i="1"/>
  <c r="C1521" i="1"/>
  <c r="H1521" i="1" s="1"/>
  <c r="G1520" i="1"/>
  <c r="C1520" i="1"/>
  <c r="H1520" i="1" s="1"/>
  <c r="C1519" i="1"/>
  <c r="G1519" i="1" s="1"/>
  <c r="G1516" i="1"/>
  <c r="C1516" i="1"/>
  <c r="H1516" i="1" s="1"/>
  <c r="H1515" i="1"/>
  <c r="C1515" i="1"/>
  <c r="G1515" i="1" s="1"/>
  <c r="H1514" i="1"/>
  <c r="G1514" i="1"/>
  <c r="C1514" i="1"/>
  <c r="H1513" i="1"/>
  <c r="G1513" i="1"/>
  <c r="C1513" i="1"/>
  <c r="G1512" i="1"/>
  <c r="C1512" i="1"/>
  <c r="H1512" i="1" s="1"/>
  <c r="H1511" i="1"/>
  <c r="C1511" i="1"/>
  <c r="G1511" i="1" s="1"/>
  <c r="C1510" i="1"/>
  <c r="H1510" i="1" s="1"/>
  <c r="C1509" i="1"/>
  <c r="H1509" i="1" s="1"/>
  <c r="G1508" i="1"/>
  <c r="C1508" i="1"/>
  <c r="H1508" i="1" s="1"/>
  <c r="C1507" i="1"/>
  <c r="G1507" i="1" s="1"/>
  <c r="H1506" i="1"/>
  <c r="G1506" i="1"/>
  <c r="C1506" i="1"/>
  <c r="H1505" i="1"/>
  <c r="G1505" i="1"/>
  <c r="C1505" i="1"/>
  <c r="C1504" i="1"/>
  <c r="H1504" i="1" s="1"/>
  <c r="C1503" i="1"/>
  <c r="G1503" i="1" s="1"/>
  <c r="C1502" i="1"/>
  <c r="H1502" i="1" s="1"/>
  <c r="C1501" i="1"/>
  <c r="H1501" i="1" s="1"/>
  <c r="G1500" i="1"/>
  <c r="C1500" i="1"/>
  <c r="H1500" i="1" s="1"/>
  <c r="C1499" i="1"/>
  <c r="G1499" i="1" s="1"/>
  <c r="H1498" i="1"/>
  <c r="G1498" i="1"/>
  <c r="C1498" i="1"/>
  <c r="H1497" i="1"/>
  <c r="G1497" i="1"/>
  <c r="C1497" i="1"/>
  <c r="G1496" i="1"/>
  <c r="C1496" i="1"/>
  <c r="H1496" i="1" s="1"/>
  <c r="H1495" i="1"/>
  <c r="C1495" i="1"/>
  <c r="G1495" i="1" s="1"/>
  <c r="H1494" i="1"/>
  <c r="G1494" i="1"/>
  <c r="C1494" i="1"/>
  <c r="G1493" i="1"/>
  <c r="C1493" i="1"/>
  <c r="H1493" i="1" s="1"/>
  <c r="C1492" i="1"/>
  <c r="H1492" i="1" s="1"/>
  <c r="H1491" i="1"/>
  <c r="C1491" i="1"/>
  <c r="G1491" i="1" s="1"/>
  <c r="H1490" i="1"/>
  <c r="G1490" i="1"/>
  <c r="C1490" i="1"/>
  <c r="C1489" i="1"/>
  <c r="H1489" i="1" s="1"/>
  <c r="G1488" i="1"/>
  <c r="C1488" i="1"/>
  <c r="H1488" i="1" s="1"/>
  <c r="H1487" i="1"/>
  <c r="C1487" i="1"/>
  <c r="G1487" i="1" s="1"/>
  <c r="C1486" i="1"/>
  <c r="H1486" i="1" s="1"/>
  <c r="G1485" i="1"/>
  <c r="C1485" i="1"/>
  <c r="H1485" i="1" s="1"/>
  <c r="G1484" i="1"/>
  <c r="C1484" i="1"/>
  <c r="H1484" i="1" s="1"/>
  <c r="C1483" i="1"/>
  <c r="G1483" i="1" s="1"/>
  <c r="H1482" i="1"/>
  <c r="G1482" i="1"/>
  <c r="C1482" i="1"/>
  <c r="G1480" i="1"/>
  <c r="C1480" i="1"/>
  <c r="G1479" i="1"/>
  <c r="D1479" i="1"/>
  <c r="J1479" i="1" s="1"/>
  <c r="C1479" i="1"/>
  <c r="H1478" i="1"/>
  <c r="D1478" i="1"/>
  <c r="C1478" i="1"/>
  <c r="D1477" i="1"/>
  <c r="C1477" i="1"/>
  <c r="H1477" i="1" s="1"/>
  <c r="G1476" i="1"/>
  <c r="I1476" i="1" s="1"/>
  <c r="D1476" i="1"/>
  <c r="J1476" i="1" s="1"/>
  <c r="C1476" i="1"/>
  <c r="H1476" i="1" s="1"/>
  <c r="G1475" i="1"/>
  <c r="D1475" i="1"/>
  <c r="C1475" i="1"/>
  <c r="H1475" i="1" s="1"/>
  <c r="D1474" i="1"/>
  <c r="C1474" i="1"/>
  <c r="H1474" i="1" s="1"/>
  <c r="G1473" i="1"/>
  <c r="I1473" i="1" s="1"/>
  <c r="D1473" i="1"/>
  <c r="J1473" i="1" s="1"/>
  <c r="C1473" i="1"/>
  <c r="H1473" i="1" s="1"/>
  <c r="D1472" i="1"/>
  <c r="C1472" i="1"/>
  <c r="H1472" i="1" s="1"/>
  <c r="G1471" i="1"/>
  <c r="D1471" i="1"/>
  <c r="J1471" i="1" s="1"/>
  <c r="C1471" i="1"/>
  <c r="H1471" i="1" s="1"/>
  <c r="G1470" i="1"/>
  <c r="D1470" i="1"/>
  <c r="C1470" i="1"/>
  <c r="H1470" i="1" s="1"/>
  <c r="G1469" i="1"/>
  <c r="D1469" i="1"/>
  <c r="C1469" i="1"/>
  <c r="H1469" i="1" s="1"/>
  <c r="D1468" i="1"/>
  <c r="C1468" i="1"/>
  <c r="H1468" i="1" s="1"/>
  <c r="G1467" i="1"/>
  <c r="D1467" i="1"/>
  <c r="J1467" i="1" s="1"/>
  <c r="C1467" i="1"/>
  <c r="H1467" i="1" s="1"/>
  <c r="D1466" i="1"/>
  <c r="C1466" i="1"/>
  <c r="H1466" i="1" s="1"/>
  <c r="G1465" i="1"/>
  <c r="D1465" i="1"/>
  <c r="J1465" i="1" s="1"/>
  <c r="C1465" i="1"/>
  <c r="H1465" i="1" s="1"/>
  <c r="D1464" i="1"/>
  <c r="C1464" i="1"/>
  <c r="H1464" i="1" s="1"/>
  <c r="G1463" i="1"/>
  <c r="I1463" i="1" s="1"/>
  <c r="D1463" i="1"/>
  <c r="J1463" i="1" s="1"/>
  <c r="C1463" i="1"/>
  <c r="H1463" i="1" s="1"/>
  <c r="D1462" i="1"/>
  <c r="C1462" i="1"/>
  <c r="H1462" i="1" s="1"/>
  <c r="D1461" i="1"/>
  <c r="C1461" i="1"/>
  <c r="H1461" i="1" s="1"/>
  <c r="G1460" i="1"/>
  <c r="D1460" i="1"/>
  <c r="J1460" i="1" s="1"/>
  <c r="C1460" i="1"/>
  <c r="H1460" i="1" s="1"/>
  <c r="D1459" i="1"/>
  <c r="C1459" i="1"/>
  <c r="H1459" i="1" s="1"/>
  <c r="G1458" i="1"/>
  <c r="I1458" i="1" s="1"/>
  <c r="D1458" i="1"/>
  <c r="J1458" i="1" s="1"/>
  <c r="C1458" i="1"/>
  <c r="H1458" i="1" s="1"/>
  <c r="D1457" i="1"/>
  <c r="C1457" i="1"/>
  <c r="H1457" i="1" s="1"/>
  <c r="G1456" i="1"/>
  <c r="I1456" i="1" s="1"/>
  <c r="D1456" i="1"/>
  <c r="J1456" i="1" s="1"/>
  <c r="C1456" i="1"/>
  <c r="H1456" i="1" s="1"/>
  <c r="D1455" i="1"/>
  <c r="C1455" i="1"/>
  <c r="H1455" i="1" s="1"/>
  <c r="D1454" i="1"/>
  <c r="C1454" i="1"/>
  <c r="H1454" i="1" s="1"/>
  <c r="D1453" i="1"/>
  <c r="C1453" i="1"/>
  <c r="H1453" i="1" s="1"/>
  <c r="G1452" i="1"/>
  <c r="D1452" i="1"/>
  <c r="J1452" i="1" s="1"/>
  <c r="C1452" i="1"/>
  <c r="H1452" i="1" s="1"/>
  <c r="D1451" i="1"/>
  <c r="C1451" i="1"/>
  <c r="H1451" i="1" s="1"/>
  <c r="G1450" i="1"/>
  <c r="D1450" i="1"/>
  <c r="J1450" i="1" s="1"/>
  <c r="C1450" i="1"/>
  <c r="H1450" i="1" s="1"/>
  <c r="D1449" i="1"/>
  <c r="C1449" i="1"/>
  <c r="H1449" i="1" s="1"/>
  <c r="G1448" i="1"/>
  <c r="I1448" i="1" s="1"/>
  <c r="D1448" i="1"/>
  <c r="J1448" i="1" s="1"/>
  <c r="C1448" i="1"/>
  <c r="H1448" i="1" s="1"/>
  <c r="D1447" i="1"/>
  <c r="C1447" i="1"/>
  <c r="H1447" i="1" s="1"/>
  <c r="G1446" i="1"/>
  <c r="I1446" i="1" s="1"/>
  <c r="D1446" i="1"/>
  <c r="J1446" i="1" s="1"/>
  <c r="C1446" i="1"/>
  <c r="H1446" i="1" s="1"/>
  <c r="H1445" i="1"/>
  <c r="G1445" i="1"/>
  <c r="D1445" i="1"/>
  <c r="C1445" i="1"/>
  <c r="J1445" i="1" s="1"/>
  <c r="D1444" i="1"/>
  <c r="J1444" i="1" s="1"/>
  <c r="C1444" i="1"/>
  <c r="H1444" i="1" s="1"/>
  <c r="H1443" i="1"/>
  <c r="G1443" i="1"/>
  <c r="I1443" i="1" s="1"/>
  <c r="D1443" i="1"/>
  <c r="C1443" i="1"/>
  <c r="J1443" i="1" s="1"/>
  <c r="D1442" i="1"/>
  <c r="J1442" i="1" s="1"/>
  <c r="C1442" i="1"/>
  <c r="H1442" i="1" s="1"/>
  <c r="H1441" i="1"/>
  <c r="G1441" i="1"/>
  <c r="I1441" i="1" s="1"/>
  <c r="D1441" i="1"/>
  <c r="C1441" i="1"/>
  <c r="J1441" i="1" s="1"/>
  <c r="D1440" i="1"/>
  <c r="J1440" i="1" s="1"/>
  <c r="C1440" i="1"/>
  <c r="H1440" i="1" s="1"/>
  <c r="D1439" i="1"/>
  <c r="C1439" i="1"/>
  <c r="D1438" i="1"/>
  <c r="C1438" i="1"/>
  <c r="C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D1237" i="1"/>
  <c r="C1237" i="1"/>
  <c r="H1237" i="1" s="1"/>
  <c r="D1236" i="1"/>
  <c r="C1236" i="1"/>
  <c r="H1236" i="1" s="1"/>
  <c r="D1235" i="1"/>
  <c r="H1234" i="1"/>
  <c r="G1234" i="1"/>
  <c r="D1234" i="1"/>
  <c r="C1234" i="1"/>
  <c r="H1233" i="1"/>
  <c r="G1233" i="1"/>
  <c r="D1233" i="1"/>
  <c r="C1233" i="1"/>
  <c r="H1232" i="1"/>
  <c r="G1232" i="1"/>
  <c r="D1232" i="1"/>
  <c r="C1232" i="1"/>
  <c r="H1231" i="1"/>
  <c r="G1231" i="1"/>
  <c r="D1231" i="1"/>
  <c r="C1231" i="1"/>
  <c r="H1230" i="1"/>
  <c r="G1230" i="1"/>
  <c r="D1230" i="1"/>
  <c r="C1230" i="1"/>
  <c r="D1229" i="1"/>
  <c r="C1229" i="1"/>
  <c r="H1228" i="1"/>
  <c r="G1228" i="1"/>
  <c r="D1228" i="1"/>
  <c r="C1228" i="1"/>
  <c r="D1227" i="1"/>
  <c r="C1227" i="1"/>
  <c r="H1226" i="1"/>
  <c r="G1226" i="1"/>
  <c r="D1226" i="1"/>
  <c r="C1226" i="1"/>
  <c r="H1225" i="1"/>
  <c r="G1225" i="1"/>
  <c r="D1225" i="1"/>
  <c r="C1225" i="1"/>
  <c r="H1224" i="1"/>
  <c r="D1224" i="1"/>
  <c r="G1224" i="1" s="1"/>
  <c r="C1224" i="1"/>
  <c r="C1223" i="1"/>
  <c r="H1221" i="1"/>
  <c r="G1221" i="1"/>
  <c r="D1221" i="1"/>
  <c r="C1221" i="1"/>
  <c r="H1220" i="1"/>
  <c r="G1220" i="1"/>
  <c r="D1220" i="1"/>
  <c r="C1220" i="1"/>
  <c r="H1219" i="1"/>
  <c r="G1219" i="1"/>
  <c r="D1219" i="1"/>
  <c r="C1219" i="1"/>
  <c r="H1218" i="1"/>
  <c r="G1218" i="1"/>
  <c r="D1218" i="1"/>
  <c r="C1218" i="1"/>
  <c r="H1217" i="1"/>
  <c r="D1217" i="1"/>
  <c r="G1217" i="1" s="1"/>
  <c r="C1217" i="1"/>
  <c r="H1216" i="1"/>
  <c r="D1216" i="1"/>
  <c r="G1216" i="1" s="1"/>
  <c r="C1216"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D1156" i="1"/>
  <c r="G1156" i="1" s="1"/>
  <c r="C1156" i="1"/>
  <c r="H1155" i="1"/>
  <c r="G1155" i="1"/>
  <c r="D1155" i="1"/>
  <c r="C1155" i="1"/>
  <c r="D1154" i="1"/>
  <c r="D1151" i="1"/>
  <c r="H1151" i="1" s="1"/>
  <c r="C1151" i="1"/>
  <c r="H1150" i="1"/>
  <c r="G1150" i="1"/>
  <c r="D1150" i="1"/>
  <c r="C1150" i="1"/>
  <c r="H1149" i="1"/>
  <c r="G1149" i="1"/>
  <c r="D1149" i="1"/>
  <c r="C1149" i="1"/>
  <c r="G1148" i="1"/>
  <c r="D1148" i="1"/>
  <c r="C1148" i="1"/>
  <c r="H1148" i="1" s="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D1015" i="1"/>
  <c r="G1015" i="1" s="1"/>
  <c r="C1015" i="1"/>
  <c r="H1014" i="1"/>
  <c r="G1014" i="1"/>
  <c r="D1014" i="1"/>
  <c r="C1014" i="1"/>
  <c r="H1013" i="1"/>
  <c r="D1013" i="1"/>
  <c r="G1013" i="1" s="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D999" i="1"/>
  <c r="G999" i="1" s="1"/>
  <c r="C999" i="1"/>
  <c r="D998" i="1"/>
  <c r="C998" i="1"/>
  <c r="H998" i="1" s="1"/>
  <c r="D997" i="1"/>
  <c r="C997" i="1"/>
  <c r="H997" i="1" s="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D821" i="1"/>
  <c r="G821" i="1" s="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D714" i="1"/>
  <c r="G714" i="1" s="1"/>
  <c r="C714" i="1"/>
  <c r="H713" i="1"/>
  <c r="G713" i="1"/>
  <c r="D713" i="1"/>
  <c r="C713" i="1"/>
  <c r="H712" i="1"/>
  <c r="G712" i="1"/>
  <c r="D712" i="1"/>
  <c r="C712" i="1"/>
  <c r="H711" i="1"/>
  <c r="D711" i="1"/>
  <c r="G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G649" i="1"/>
  <c r="D649" i="1"/>
  <c r="H649" i="1" s="1"/>
  <c r="C649" i="1"/>
  <c r="H648" i="1"/>
  <c r="G648" i="1"/>
  <c r="D648" i="1"/>
  <c r="C648" i="1"/>
  <c r="D647" i="1"/>
  <c r="H647" i="1" s="1"/>
  <c r="C647" i="1"/>
  <c r="H646" i="1"/>
  <c r="G646" i="1"/>
  <c r="D646" i="1"/>
  <c r="C646" i="1"/>
  <c r="D645" i="1"/>
  <c r="H645" i="1" s="1"/>
  <c r="C645" i="1"/>
  <c r="D644" i="1"/>
  <c r="H644" i="1" s="1"/>
  <c r="C644" i="1"/>
  <c r="H643" i="1"/>
  <c r="G643" i="1"/>
  <c r="D643" i="1"/>
  <c r="C643" i="1"/>
  <c r="H642" i="1"/>
  <c r="G642" i="1"/>
  <c r="D642" i="1"/>
  <c r="C642" i="1"/>
  <c r="D641" i="1"/>
  <c r="H641" i="1" s="1"/>
  <c r="C641" i="1"/>
  <c r="H632" i="1"/>
  <c r="G632" i="1"/>
  <c r="D632" i="1"/>
  <c r="C632" i="1"/>
  <c r="H631"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C413" i="1"/>
  <c r="D412" i="1"/>
  <c r="C411" i="1"/>
  <c r="G406" i="1"/>
  <c r="D406" i="1"/>
  <c r="H406" i="1" s="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G288"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G162" i="1"/>
  <c r="D162" i="1"/>
  <c r="H162" i="1" s="1"/>
  <c r="C162" i="1"/>
  <c r="H161" i="1"/>
  <c r="D161" i="1"/>
  <c r="G161" i="1" s="1"/>
  <c r="C161" i="1"/>
  <c r="D160" i="1"/>
  <c r="H160" i="1" s="1"/>
  <c r="C160" i="1"/>
  <c r="H158" i="1"/>
  <c r="G158" i="1"/>
  <c r="D158" i="1"/>
  <c r="C158" i="1"/>
  <c r="G157" i="1"/>
  <c r="D157" i="1"/>
  <c r="H157" i="1" s="1"/>
  <c r="C157" i="1"/>
  <c r="H156" i="1"/>
  <c r="G156" i="1"/>
  <c r="D156" i="1"/>
  <c r="C156" i="1"/>
  <c r="G155" i="1"/>
  <c r="D155" i="1"/>
  <c r="H155" i="1" s="1"/>
  <c r="C155" i="1"/>
  <c r="H154" i="1"/>
  <c r="G154" i="1"/>
  <c r="D154" i="1"/>
  <c r="C154" i="1"/>
  <c r="H153" i="1"/>
  <c r="G153" i="1"/>
  <c r="D153" i="1"/>
  <c r="C153" i="1"/>
  <c r="H152" i="1"/>
  <c r="D152" i="1"/>
  <c r="G152" i="1" s="1"/>
  <c r="C152" i="1"/>
  <c r="H151" i="1"/>
  <c r="G151" i="1"/>
  <c r="D151" i="1"/>
  <c r="C151" i="1"/>
  <c r="H150" i="1"/>
  <c r="G150" i="1"/>
  <c r="D150" i="1"/>
  <c r="C150" i="1"/>
  <c r="H149" i="1"/>
  <c r="D149" i="1"/>
  <c r="G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D131" i="1"/>
  <c r="H131" i="1" s="1"/>
  <c r="C131" i="1"/>
  <c r="D130" i="1"/>
  <c r="H130" i="1" s="1"/>
  <c r="C130" i="1"/>
  <c r="H128" i="1"/>
  <c r="G128" i="1"/>
  <c r="D128" i="1"/>
  <c r="C128" i="1"/>
  <c r="H127" i="1"/>
  <c r="G127" i="1"/>
  <c r="D127" i="1"/>
  <c r="C127" i="1"/>
  <c r="D126" i="1"/>
  <c r="H126" i="1" s="1"/>
  <c r="C126" i="1"/>
  <c r="H125" i="1"/>
  <c r="G125" i="1"/>
  <c r="D125" i="1"/>
  <c r="C125" i="1"/>
  <c r="D124" i="1"/>
  <c r="H124" i="1" s="1"/>
  <c r="C124" i="1"/>
  <c r="H123" i="1"/>
  <c r="G123" i="1"/>
  <c r="D123" i="1"/>
  <c r="C123" i="1"/>
  <c r="H122" i="1"/>
  <c r="G122" i="1"/>
  <c r="D122" i="1"/>
  <c r="C122" i="1"/>
  <c r="H121" i="1"/>
  <c r="G121" i="1"/>
  <c r="D121" i="1"/>
  <c r="C121" i="1"/>
  <c r="D120" i="1"/>
  <c r="H120" i="1" s="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G113"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285" i="9" l="1"/>
  <c r="B285" i="9" s="1"/>
  <c r="E299" i="9"/>
  <c r="B299" i="9" s="1"/>
  <c r="H1437" i="1"/>
  <c r="J1439" i="1"/>
  <c r="H1438" i="1"/>
  <c r="G1437" i="1"/>
  <c r="G1438" i="1"/>
  <c r="G1439" i="1"/>
  <c r="H1439" i="1"/>
  <c r="B215" i="9"/>
  <c r="E287" i="9"/>
  <c r="B287" i="9" s="1"/>
  <c r="E295" i="9"/>
  <c r="B295" i="9" s="1"/>
  <c r="G1509" i="1"/>
  <c r="G1510" i="1"/>
  <c r="G1492" i="1"/>
  <c r="H1507" i="1"/>
  <c r="G1489" i="1"/>
  <c r="G1504" i="1"/>
  <c r="G1486" i="1"/>
  <c r="H1499" i="1"/>
  <c r="G1501" i="1"/>
  <c r="G1502" i="1"/>
  <c r="H1503" i="1"/>
  <c r="G1481" i="1"/>
  <c r="H1481" i="1"/>
  <c r="H1483" i="1"/>
  <c r="D1408" i="1"/>
  <c r="I27" i="3"/>
  <c r="F259" i="5"/>
  <c r="H1227" i="1"/>
  <c r="G1229" i="1"/>
  <c r="D1223" i="1"/>
  <c r="G1223" i="1" s="1"/>
  <c r="H1223" i="1"/>
  <c r="F246" i="5"/>
  <c r="H1156" i="1"/>
  <c r="G1151" i="1"/>
  <c r="E12" i="5"/>
  <c r="E7" i="5" s="1"/>
  <c r="H999" i="1"/>
  <c r="F19" i="5"/>
  <c r="H413" i="1"/>
  <c r="G413" i="1"/>
  <c r="G641" i="1"/>
  <c r="D411" i="1"/>
  <c r="H411" i="1" s="1"/>
  <c r="F217" i="9"/>
  <c r="B217" i="9" s="1"/>
  <c r="G647" i="1"/>
  <c r="E23" i="9"/>
  <c r="B23" i="9" s="1"/>
  <c r="G644" i="1"/>
  <c r="G645" i="1"/>
  <c r="E363" i="4"/>
  <c r="D358" i="1" s="1"/>
  <c r="G997" i="1"/>
  <c r="G998" i="1"/>
  <c r="D258" i="5"/>
  <c r="G1227" i="1"/>
  <c r="H1229" i="1"/>
  <c r="D245" i="5"/>
  <c r="G1236" i="1"/>
  <c r="G1237" i="1"/>
  <c r="F644" i="4"/>
  <c r="C638" i="1"/>
  <c r="C412" i="1"/>
  <c r="F417" i="4"/>
  <c r="E273" i="9"/>
  <c r="B273" i="9" s="1"/>
  <c r="E69" i="9"/>
  <c r="B69" i="9" s="1"/>
  <c r="G183" i="1"/>
  <c r="B219" i="9"/>
  <c r="G160" i="1"/>
  <c r="F152" i="4"/>
  <c r="D148" i="1"/>
  <c r="H21" i="9"/>
  <c r="G120" i="1"/>
  <c r="G124" i="1"/>
  <c r="G126" i="1"/>
  <c r="G130" i="1"/>
  <c r="G131" i="1"/>
  <c r="G108" i="1"/>
  <c r="E38" i="9"/>
  <c r="B38" i="9" s="1"/>
  <c r="E6" i="4"/>
  <c r="E50" i="4"/>
  <c r="D46" i="1" s="1"/>
  <c r="E30" i="9"/>
  <c r="B30" i="9" s="1"/>
  <c r="I1450" i="1"/>
  <c r="I1460" i="1"/>
  <c r="I1465" i="1"/>
  <c r="I1471" i="1"/>
  <c r="I1452" i="1"/>
  <c r="I1467" i="1"/>
  <c r="H1555" i="1"/>
  <c r="G1555" i="1"/>
  <c r="G1440" i="1"/>
  <c r="I1440" i="1" s="1"/>
  <c r="G1442" i="1"/>
  <c r="I1442" i="1" s="1"/>
  <c r="G1444" i="1"/>
  <c r="I1444" i="1" s="1"/>
  <c r="J1447" i="1"/>
  <c r="J1449" i="1"/>
  <c r="J1451" i="1"/>
  <c r="J1455" i="1"/>
  <c r="J1457" i="1"/>
  <c r="J1459" i="1"/>
  <c r="J1462" i="1"/>
  <c r="J1464" i="1"/>
  <c r="J1466" i="1"/>
  <c r="J1468" i="1"/>
  <c r="J1472" i="1"/>
  <c r="J1474" i="1"/>
  <c r="G1478" i="1"/>
  <c r="I1478" i="1" s="1"/>
  <c r="J1478" i="1"/>
  <c r="H1479" i="1"/>
  <c r="I1479" i="1" s="1"/>
  <c r="H1519" i="1"/>
  <c r="G1521" i="1"/>
  <c r="G1524" i="1"/>
  <c r="H1527" i="1"/>
  <c r="G1529" i="1"/>
  <c r="G1532" i="1"/>
  <c r="H1535" i="1"/>
  <c r="G1537" i="1"/>
  <c r="G1540" i="1"/>
  <c r="H1543" i="1"/>
  <c r="G1547" i="1"/>
  <c r="H1551" i="1"/>
  <c r="G1551" i="1"/>
  <c r="H1562" i="1"/>
  <c r="G1562" i="1"/>
  <c r="H1567" i="1"/>
  <c r="G1567" i="1"/>
  <c r="F107" i="4"/>
  <c r="D106" i="4"/>
  <c r="E163" i="4"/>
  <c r="D159" i="1" s="1"/>
  <c r="F164" i="4"/>
  <c r="E528" i="4"/>
  <c r="H307" i="9"/>
  <c r="E176" i="5"/>
  <c r="J1477" i="1"/>
  <c r="H1566" i="1"/>
  <c r="G1566" i="1"/>
  <c r="H1571" i="1"/>
  <c r="G1571" i="1"/>
  <c r="H1578" i="1"/>
  <c r="G1578" i="1"/>
  <c r="G1447" i="1"/>
  <c r="I1447" i="1" s="1"/>
  <c r="G1449" i="1"/>
  <c r="I1449" i="1" s="1"/>
  <c r="G1451" i="1"/>
  <c r="I1451" i="1" s="1"/>
  <c r="G1453" i="1"/>
  <c r="G1454" i="1"/>
  <c r="G1455" i="1"/>
  <c r="I1455" i="1" s="1"/>
  <c r="G1457" i="1"/>
  <c r="I1457" i="1" s="1"/>
  <c r="G1459" i="1"/>
  <c r="I1459" i="1" s="1"/>
  <c r="G1461" i="1"/>
  <c r="G1462" i="1"/>
  <c r="I1462" i="1" s="1"/>
  <c r="G1464" i="1"/>
  <c r="I1464" i="1" s="1"/>
  <c r="G1466" i="1"/>
  <c r="I1466" i="1" s="1"/>
  <c r="G1468" i="1"/>
  <c r="I1468" i="1" s="1"/>
  <c r="G1472" i="1"/>
  <c r="I1472" i="1" s="1"/>
  <c r="G1474" i="1"/>
  <c r="I1474" i="1" s="1"/>
  <c r="G1477" i="1"/>
  <c r="I1477" i="1" s="1"/>
  <c r="G1549" i="1"/>
  <c r="H1549" i="1"/>
  <c r="H1558" i="1"/>
  <c r="G1558" i="1"/>
  <c r="H1563" i="1"/>
  <c r="G1563" i="1"/>
  <c r="H1574" i="1"/>
  <c r="G1574" i="1"/>
  <c r="F210" i="4"/>
  <c r="E196" i="4"/>
  <c r="D192" i="1" s="1"/>
  <c r="F421" i="4"/>
  <c r="F70" i="5"/>
  <c r="D69" i="5"/>
  <c r="I35" i="3"/>
  <c r="C1518" i="1"/>
  <c r="H1480" i="1"/>
  <c r="H1546" i="1"/>
  <c r="G1546" i="1"/>
  <c r="H1554" i="1"/>
  <c r="G1554" i="1"/>
  <c r="H1559" i="1"/>
  <c r="G1559" i="1"/>
  <c r="H1570" i="1"/>
  <c r="G1570" i="1"/>
  <c r="H1575" i="1"/>
  <c r="G1575" i="1"/>
  <c r="F7" i="4"/>
  <c r="F225" i="4"/>
  <c r="D224" i="4"/>
  <c r="F485" i="4"/>
  <c r="D484" i="4"/>
  <c r="F242" i="5"/>
  <c r="D238" i="5"/>
  <c r="F177" i="4"/>
  <c r="D163" i="4"/>
  <c r="F216" i="4"/>
  <c r="D215" i="4"/>
  <c r="F473" i="4"/>
  <c r="D472" i="4"/>
  <c r="D12" i="5"/>
  <c r="F45" i="5"/>
  <c r="E238" i="5"/>
  <c r="F239" i="5"/>
  <c r="H30" i="3"/>
  <c r="D5" i="7"/>
  <c r="E141" i="6"/>
  <c r="D42" i="8"/>
  <c r="G312" i="9" s="1"/>
  <c r="E312" i="9" s="1"/>
  <c r="F134" i="4"/>
  <c r="D133" i="4"/>
  <c r="D252" i="4"/>
  <c r="F259" i="4"/>
  <c r="D299" i="4"/>
  <c r="F304" i="4"/>
  <c r="D311" i="4"/>
  <c r="F460" i="4"/>
  <c r="D459" i="4"/>
  <c r="D420" i="4" s="1"/>
  <c r="E472" i="4"/>
  <c r="D466" i="1" s="1"/>
  <c r="E5" i="7"/>
  <c r="F82" i="4"/>
  <c r="F202" i="4"/>
  <c r="D196" i="4"/>
  <c r="D351" i="4"/>
  <c r="F356" i="4"/>
  <c r="F363" i="4"/>
  <c r="E644" i="4"/>
  <c r="D638" i="1" s="1"/>
  <c r="E459" i="4"/>
  <c r="D453" i="1" s="1"/>
  <c r="F530" i="4"/>
  <c r="D529" i="4"/>
  <c r="D118" i="5"/>
  <c r="D190" i="5"/>
  <c r="F36" i="6"/>
  <c r="D35" i="6"/>
  <c r="D141" i="6" s="1"/>
  <c r="F83" i="4"/>
  <c r="E252" i="4"/>
  <c r="D248" i="1" s="1"/>
  <c r="F264" i="4"/>
  <c r="D263" i="4"/>
  <c r="E311" i="4"/>
  <c r="D643" i="4"/>
  <c r="F416" i="4"/>
  <c r="D515" i="4"/>
  <c r="D567" i="4"/>
  <c r="F594" i="4"/>
  <c r="D593" i="4"/>
  <c r="F8" i="5"/>
  <c r="D7" i="5"/>
  <c r="E87" i="5"/>
  <c r="D177" i="5"/>
  <c r="F180" i="5"/>
  <c r="F207" i="5"/>
  <c r="D206" i="5"/>
  <c r="H24" i="3"/>
  <c r="F5" i="6"/>
  <c r="D114" i="6"/>
  <c r="F130" i="6"/>
  <c r="D129" i="6"/>
  <c r="M213" i="9"/>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66" i="9"/>
  <c r="E166" i="9" s="1"/>
  <c r="B166" i="9" s="1"/>
  <c r="H165" i="9"/>
  <c r="G165" i="9"/>
  <c r="G164" i="9"/>
  <c r="E164" i="9" s="1"/>
  <c r="B164" i="9" s="1"/>
  <c r="G163" i="9"/>
  <c r="E163" i="9" s="1"/>
  <c r="B163" i="9" s="1"/>
  <c r="G162" i="9"/>
  <c r="E162" i="9" s="1"/>
  <c r="B162" i="9" s="1"/>
  <c r="G161" i="9"/>
  <c r="E161" i="9" s="1"/>
  <c r="B161" i="9" s="1"/>
  <c r="L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I10" i="9"/>
  <c r="G21" i="9"/>
  <c r="E21" i="9" s="1"/>
  <c r="E289" i="9"/>
  <c r="B289" i="9" s="1"/>
  <c r="F228" i="9"/>
  <c r="B228" i="9" s="1"/>
  <c r="F244" i="9"/>
  <c r="B244" i="9" s="1"/>
  <c r="B292" i="9"/>
  <c r="B300" i="9"/>
  <c r="E302" i="9"/>
  <c r="B302" i="9" s="1"/>
  <c r="F240" i="9"/>
  <c r="B240" i="9" s="1"/>
  <c r="B304" i="9"/>
  <c r="F220" i="9"/>
  <c r="B220" i="9" s="1"/>
  <c r="B296" i="9"/>
  <c r="I1439" i="1" l="1"/>
  <c r="H19" i="9"/>
  <c r="E19" i="9" s="1"/>
  <c r="B19" i="9" s="1"/>
  <c r="D990" i="1"/>
  <c r="I20" i="3"/>
  <c r="D985" i="1"/>
  <c r="G411" i="1"/>
  <c r="E350" i="4"/>
  <c r="D345" i="1" s="1"/>
  <c r="G358" i="1"/>
  <c r="H358" i="1"/>
  <c r="F258" i="5"/>
  <c r="C1235" i="1"/>
  <c r="F245" i="5"/>
  <c r="C1222" i="1"/>
  <c r="G412" i="1"/>
  <c r="H412" i="1"/>
  <c r="H148" i="1"/>
  <c r="G148" i="1"/>
  <c r="G46" i="1"/>
  <c r="H46" i="1"/>
  <c r="I16" i="3"/>
  <c r="D2" i="1"/>
  <c r="F50" i="4"/>
  <c r="H28" i="3"/>
  <c r="F141" i="6"/>
  <c r="C1435" i="1"/>
  <c r="F420" i="4"/>
  <c r="C414" i="1"/>
  <c r="G310" i="9"/>
  <c r="E310" i="9" s="1"/>
  <c r="B310" i="9" s="1"/>
  <c r="F206" i="5"/>
  <c r="C1183" i="1"/>
  <c r="F311" i="4"/>
  <c r="C306" i="1"/>
  <c r="F215" i="4"/>
  <c r="C211" i="1"/>
  <c r="E151" i="4"/>
  <c r="E165" i="9"/>
  <c r="B165" i="9" s="1"/>
  <c r="B192" i="9"/>
  <c r="F129" i="6"/>
  <c r="C1423" i="1"/>
  <c r="H20" i="3"/>
  <c r="F7" i="5"/>
  <c r="C985" i="1"/>
  <c r="F567" i="4"/>
  <c r="C561" i="1"/>
  <c r="D306" i="1"/>
  <c r="E298" i="4"/>
  <c r="F118" i="5"/>
  <c r="C1096" i="1"/>
  <c r="G638" i="1"/>
  <c r="H638" i="1"/>
  <c r="F196" i="4"/>
  <c r="C192" i="1"/>
  <c r="F133" i="4"/>
  <c r="C129" i="1"/>
  <c r="K1450" i="9"/>
  <c r="G313" i="9"/>
  <c r="E313" i="9" s="1"/>
  <c r="B313" i="9" s="1"/>
  <c r="I34" i="3"/>
  <c r="C1517" i="1"/>
  <c r="F12" i="5"/>
  <c r="C990" i="1"/>
  <c r="F238" i="5"/>
  <c r="D237" i="5"/>
  <c r="C1215" i="1"/>
  <c r="F224" i="4"/>
  <c r="C220" i="1"/>
  <c r="H1518" i="1"/>
  <c r="G1518" i="1"/>
  <c r="E636" i="4"/>
  <c r="D630" i="1" s="1"/>
  <c r="D522" i="1"/>
  <c r="F106" i="4"/>
  <c r="C102" i="1"/>
  <c r="E68" i="5"/>
  <c r="D1065" i="1"/>
  <c r="G309" i="9"/>
  <c r="E309" i="9" s="1"/>
  <c r="B309" i="9" s="1"/>
  <c r="F190" i="5"/>
  <c r="C1167" i="1"/>
  <c r="I29" i="3"/>
  <c r="D1436" i="1"/>
  <c r="F252" i="4"/>
  <c r="C248" i="1"/>
  <c r="F515" i="4"/>
  <c r="C509" i="1"/>
  <c r="F263" i="4"/>
  <c r="C259" i="1"/>
  <c r="H25" i="3"/>
  <c r="F35" i="6"/>
  <c r="C1329" i="1"/>
  <c r="D528" i="4"/>
  <c r="F529" i="4"/>
  <c r="C523" i="1"/>
  <c r="F459" i="4"/>
  <c r="C453" i="1"/>
  <c r="D298" i="4"/>
  <c r="F299" i="4"/>
  <c r="C294" i="1"/>
  <c r="B312" i="9"/>
  <c r="F472" i="4"/>
  <c r="C466" i="1"/>
  <c r="F163" i="4"/>
  <c r="D151" i="4"/>
  <c r="C159" i="1"/>
  <c r="E420" i="4"/>
  <c r="F643" i="4"/>
  <c r="C637" i="1"/>
  <c r="F351" i="4"/>
  <c r="D350" i="4"/>
  <c r="C346" i="1"/>
  <c r="G315" i="9"/>
  <c r="E315" i="9" s="1"/>
  <c r="H29" i="3"/>
  <c r="C1436" i="1"/>
  <c r="B21" i="9"/>
  <c r="H27" i="3"/>
  <c r="F114" i="6"/>
  <c r="C1408" i="1"/>
  <c r="G317" i="9"/>
  <c r="E317" i="9" s="1"/>
  <c r="G307" i="9"/>
  <c r="E307" i="9" s="1"/>
  <c r="B307" i="9" s="1"/>
  <c r="D176" i="5"/>
  <c r="F177" i="5"/>
  <c r="C1154" i="1"/>
  <c r="F593" i="4"/>
  <c r="C587" i="1"/>
  <c r="I28" i="3"/>
  <c r="D1435" i="1"/>
  <c r="E237" i="5"/>
  <c r="E175" i="5" s="1"/>
  <c r="D1152" i="1" s="1"/>
  <c r="D1215" i="1"/>
  <c r="F484" i="4"/>
  <c r="C478" i="1"/>
  <c r="D6" i="4"/>
  <c r="D68" i="5"/>
  <c r="F69" i="5"/>
  <c r="C1047" i="1"/>
  <c r="I22" i="3"/>
  <c r="D1153" i="1"/>
  <c r="E311" i="9" l="1"/>
  <c r="H1235" i="1"/>
  <c r="G1235" i="1"/>
  <c r="G1222" i="1"/>
  <c r="H1222" i="1"/>
  <c r="G159" i="1"/>
  <c r="H159" i="1"/>
  <c r="G523" i="1"/>
  <c r="H523" i="1"/>
  <c r="G509" i="1"/>
  <c r="H509" i="1"/>
  <c r="H1517" i="1"/>
  <c r="G1517" i="1"/>
  <c r="H11" i="3"/>
  <c r="G129" i="1"/>
  <c r="H129" i="1"/>
  <c r="E407" i="4"/>
  <c r="D402" i="1" s="1"/>
  <c r="D293" i="1"/>
  <c r="E408" i="4"/>
  <c r="D403" i="1" s="1"/>
  <c r="E412" i="4"/>
  <c r="G1047" i="1"/>
  <c r="H1047" i="1"/>
  <c r="G478" i="1"/>
  <c r="H478" i="1"/>
  <c r="G1154" i="1"/>
  <c r="H1154" i="1"/>
  <c r="E316" i="9"/>
  <c r="B317" i="9"/>
  <c r="B315" i="9"/>
  <c r="E314" i="9"/>
  <c r="I10" i="3" s="1"/>
  <c r="G637" i="1"/>
  <c r="H637" i="1"/>
  <c r="H17" i="3"/>
  <c r="D289" i="4"/>
  <c r="F151" i="4"/>
  <c r="C147" i="1"/>
  <c r="D407" i="4"/>
  <c r="F298" i="4"/>
  <c r="C293" i="1"/>
  <c r="G1065" i="1"/>
  <c r="H1065" i="1"/>
  <c r="H220" i="1"/>
  <c r="G220" i="1"/>
  <c r="E289" i="4"/>
  <c r="I17" i="3"/>
  <c r="D147" i="1"/>
  <c r="H414" i="1"/>
  <c r="G1435" i="1"/>
  <c r="H1435" i="1"/>
  <c r="F6" i="4"/>
  <c r="H16" i="3"/>
  <c r="D290" i="4"/>
  <c r="D412" i="4"/>
  <c r="C2" i="1"/>
  <c r="I23" i="3"/>
  <c r="D1214" i="1"/>
  <c r="F237" i="5"/>
  <c r="H23" i="3"/>
  <c r="C1214" i="1"/>
  <c r="G985" i="1"/>
  <c r="H985" i="1"/>
  <c r="G1423" i="1"/>
  <c r="H1423" i="1"/>
  <c r="G306" i="1"/>
  <c r="H306" i="1"/>
  <c r="G1408" i="1"/>
  <c r="H1408" i="1"/>
  <c r="D636" i="4"/>
  <c r="F528" i="4"/>
  <c r="C522" i="1"/>
  <c r="G248" i="1"/>
  <c r="H248" i="1"/>
  <c r="G1167" i="1"/>
  <c r="H1167" i="1"/>
  <c r="E6" i="5"/>
  <c r="I21" i="3"/>
  <c r="D1046" i="1"/>
  <c r="G990" i="1"/>
  <c r="H990" i="1"/>
  <c r="G192" i="1"/>
  <c r="H192" i="1"/>
  <c r="G1096" i="1"/>
  <c r="H1096" i="1"/>
  <c r="G561" i="1"/>
  <c r="H561" i="1"/>
  <c r="H211" i="1"/>
  <c r="G211" i="1"/>
  <c r="G1183" i="1"/>
  <c r="H1183" i="1"/>
  <c r="D635" i="4"/>
  <c r="G346" i="1"/>
  <c r="H346" i="1"/>
  <c r="G453" i="1"/>
  <c r="H453" i="1"/>
  <c r="H259" i="1"/>
  <c r="G259" i="1"/>
  <c r="H21" i="3"/>
  <c r="F68" i="5"/>
  <c r="C1046" i="1"/>
  <c r="G587" i="1"/>
  <c r="H587" i="1"/>
  <c r="H22" i="3"/>
  <c r="F176" i="5"/>
  <c r="D175" i="5"/>
  <c r="C1153" i="1"/>
  <c r="G1436" i="1"/>
  <c r="H1436" i="1"/>
  <c r="D408" i="4"/>
  <c r="F350" i="4"/>
  <c r="C345" i="1"/>
  <c r="E635" i="4"/>
  <c r="D629" i="1" s="1"/>
  <c r="D414" i="1"/>
  <c r="G414" i="1" s="1"/>
  <c r="G466" i="1"/>
  <c r="H466" i="1"/>
  <c r="H294" i="1"/>
  <c r="G294" i="1"/>
  <c r="G1329" i="1"/>
  <c r="H1329" i="1"/>
  <c r="H9" i="3"/>
  <c r="H102" i="1"/>
  <c r="G102" i="1"/>
  <c r="G1215" i="1"/>
  <c r="H1215" i="1"/>
  <c r="D6" i="5"/>
  <c r="K3" i="9" l="1"/>
  <c r="I9" i="3"/>
  <c r="H278" i="9"/>
  <c r="D984" i="1"/>
  <c r="H345" i="1"/>
  <c r="G345" i="1"/>
  <c r="F635" i="4"/>
  <c r="C629" i="1"/>
  <c r="G522" i="1"/>
  <c r="H522" i="1"/>
  <c r="G2" i="1"/>
  <c r="H2" i="1"/>
  <c r="E413" i="4"/>
  <c r="E414" i="4" s="1"/>
  <c r="D409" i="1" s="1"/>
  <c r="E291" i="4"/>
  <c r="D287" i="1" s="1"/>
  <c r="D285" i="1"/>
  <c r="E290" i="4"/>
  <c r="D286" i="1" s="1"/>
  <c r="G1046" i="1"/>
  <c r="H1046" i="1"/>
  <c r="F407" i="4"/>
  <c r="C402" i="1"/>
  <c r="G147" i="1"/>
  <c r="H147" i="1"/>
  <c r="D639" i="4"/>
  <c r="F412" i="4"/>
  <c r="C407" i="1"/>
  <c r="H293" i="1"/>
  <c r="G293" i="1"/>
  <c r="G1214" i="1"/>
  <c r="H1214" i="1"/>
  <c r="E639" i="4"/>
  <c r="D407" i="1"/>
  <c r="G1153" i="1"/>
  <c r="H1153" i="1"/>
  <c r="G284" i="9"/>
  <c r="E284" i="9" s="1"/>
  <c r="B284" i="9" s="1"/>
  <c r="G278" i="9"/>
  <c r="E278" i="9" s="1"/>
  <c r="F6" i="5"/>
  <c r="C984" i="1"/>
  <c r="F408" i="4"/>
  <c r="C403" i="1"/>
  <c r="F175" i="5"/>
  <c r="C1152" i="1"/>
  <c r="F636" i="4"/>
  <c r="C630" i="1"/>
  <c r="C286" i="1"/>
  <c r="D413" i="4"/>
  <c r="F289" i="4"/>
  <c r="D291" i="4"/>
  <c r="C285" i="1"/>
  <c r="N3" i="9"/>
  <c r="I11" i="3"/>
  <c r="F290" i="4" l="1"/>
  <c r="F639" i="4"/>
  <c r="D641" i="4"/>
  <c r="C633" i="1"/>
  <c r="G629" i="1"/>
  <c r="H629" i="1"/>
  <c r="G630" i="1"/>
  <c r="H630" i="1"/>
  <c r="G403" i="1"/>
  <c r="H403" i="1"/>
  <c r="F291" i="4"/>
  <c r="C287" i="1"/>
  <c r="E277" i="9"/>
  <c r="B278" i="9"/>
  <c r="G407" i="1"/>
  <c r="H407" i="1"/>
  <c r="D415" i="4"/>
  <c r="D640" i="4"/>
  <c r="F413" i="4"/>
  <c r="C408" i="1"/>
  <c r="E640" i="4"/>
  <c r="E415" i="4"/>
  <c r="D410" i="1" s="1"/>
  <c r="D408" i="1"/>
  <c r="H285" i="1"/>
  <c r="G285" i="1"/>
  <c r="H286" i="1"/>
  <c r="G286" i="1"/>
  <c r="G1152" i="1"/>
  <c r="H1152" i="1"/>
  <c r="G984" i="1"/>
  <c r="H8" i="3"/>
  <c r="H984" i="1"/>
  <c r="E641" i="4"/>
  <c r="D633" i="1"/>
  <c r="D414" i="4"/>
  <c r="G402" i="1"/>
  <c r="H402" i="1"/>
  <c r="M3" i="9" l="1"/>
  <c r="I8" i="3"/>
  <c r="F641" i="4"/>
  <c r="D645" i="4"/>
  <c r="C635" i="1"/>
  <c r="D642" i="4"/>
  <c r="F640" i="4"/>
  <c r="C634" i="1"/>
  <c r="D635" i="1"/>
  <c r="E642" i="4"/>
  <c r="D634" i="1"/>
  <c r="F415" i="4"/>
  <c r="C410" i="1"/>
  <c r="F414" i="4"/>
  <c r="C409" i="1"/>
  <c r="G408" i="1"/>
  <c r="H408" i="1"/>
  <c r="H287" i="1"/>
  <c r="G287" i="1"/>
  <c r="G633" i="1"/>
  <c r="H633" i="1"/>
  <c r="G409" i="1" l="1"/>
  <c r="H409" i="1"/>
  <c r="G634" i="1"/>
  <c r="H634" i="1"/>
  <c r="H18" i="3"/>
  <c r="C639" i="1"/>
  <c r="G410" i="1"/>
  <c r="H410" i="1"/>
  <c r="E646" i="4"/>
  <c r="D636" i="1"/>
  <c r="E645" i="4"/>
  <c r="D646" i="4"/>
  <c r="F642" i="4"/>
  <c r="C636" i="1"/>
  <c r="G635" i="1"/>
  <c r="H635" i="1"/>
  <c r="H19" i="3" l="1"/>
  <c r="F646" i="4"/>
  <c r="C640" i="1"/>
  <c r="G636" i="1"/>
  <c r="H636" i="1"/>
  <c r="I18" i="3"/>
  <c r="D639" i="1"/>
  <c r="H639" i="1" s="1"/>
  <c r="I19" i="3"/>
  <c r="D640" i="1"/>
  <c r="H7" i="3" s="1"/>
  <c r="G276" i="9"/>
  <c r="E276" i="9" s="1"/>
  <c r="B276" i="9" s="1"/>
  <c r="F645" i="4"/>
  <c r="G639" i="1" l="1"/>
  <c r="J3" i="9"/>
  <c r="G640" i="1"/>
  <c r="H640" i="1"/>
  <c r="G274" i="9" l="1"/>
  <c r="L272" i="9"/>
  <c r="H274" i="9"/>
  <c r="M272" i="9"/>
  <c r="H18" i="9"/>
  <c r="G18" i="9"/>
  <c r="K8" i="9"/>
  <c r="J13" i="9"/>
  <c r="I7" i="9"/>
  <c r="K13" i="9"/>
  <c r="K6" i="9"/>
  <c r="J11" i="9"/>
  <c r="I17" i="9"/>
  <c r="J8" i="9"/>
  <c r="I13" i="9"/>
  <c r="I6" i="9"/>
  <c r="G17" i="9"/>
  <c r="I11" i="9"/>
  <c r="K10" i="9"/>
  <c r="K7" i="9"/>
  <c r="J9" i="9"/>
  <c r="H15" i="9"/>
  <c r="K9" i="9"/>
  <c r="L15" i="9"/>
  <c r="J7" i="9"/>
  <c r="I12" i="9"/>
  <c r="I9" i="9"/>
  <c r="G15" i="9"/>
  <c r="E15" i="9" s="1"/>
  <c r="J5" i="9"/>
  <c r="L16" i="9"/>
  <c r="K5" i="9"/>
  <c r="J10" i="9"/>
  <c r="M16" i="9"/>
  <c r="I8" i="9"/>
  <c r="M15" i="9"/>
  <c r="I5" i="9"/>
  <c r="K11" i="9"/>
  <c r="H16" i="9"/>
  <c r="J17" i="9"/>
  <c r="K12" i="9"/>
  <c r="J6" i="9"/>
  <c r="H17" i="9"/>
  <c r="G16" i="9"/>
  <c r="J12" i="9"/>
  <c r="E274" i="9" l="1"/>
  <c r="B274" i="9" s="1"/>
  <c r="E10" i="9"/>
  <c r="B10" i="9" s="1"/>
  <c r="E8" i="9"/>
  <c r="B8" i="9" s="1"/>
  <c r="E5" i="9"/>
  <c r="F15" i="9"/>
  <c r="E6" i="9"/>
  <c r="B6" i="9" s="1"/>
  <c r="F16" i="9"/>
  <c r="E18" i="9"/>
  <c r="B18" i="9" s="1"/>
  <c r="E16" i="9"/>
  <c r="E9" i="9"/>
  <c r="B9" i="9" s="1"/>
  <c r="E13" i="9"/>
  <c r="B13" i="9" s="1"/>
  <c r="B5" i="9"/>
  <c r="E12" i="9"/>
  <c r="B12" i="9" s="1"/>
  <c r="E11" i="9"/>
  <c r="B11" i="9" s="1"/>
  <c r="F272" i="9"/>
  <c r="E17" i="9"/>
  <c r="B17" i="9" s="1"/>
  <c r="E7" i="9"/>
  <c r="B7" i="9" s="1"/>
  <c r="E20" i="9"/>
  <c r="I7" i="3" s="1"/>
  <c r="B16" i="9" l="1"/>
  <c r="F14" i="9"/>
  <c r="B15" i="9"/>
  <c r="E4" i="9"/>
  <c r="E14" i="9"/>
  <c r="B272" i="9"/>
  <c r="F20"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<sst xmlns="http://schemas.openxmlformats.org/spreadsheetml/2006/main" count="4369" uniqueCount="3421">
  <si>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</si>
  <si>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</si>
  <si>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</si>
  <si>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</si>
  <si>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</si>
  <si>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</si>
  <si>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</si>
  <si>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</si>
  <si>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</si>
  <si>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</si>
  <si>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</si>
  <si>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</si>
  <si>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</si>
  <si>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</si>
  <si>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</si>
  <si>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</si>
  <si>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</si>
  <si>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</si>
  <si>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</si>
  <si>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</si>
  <si>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</si>
  <si>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</si>
  <si>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</si>
  <si>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</si>
  <si>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</si>
  <si>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</si>
  <si>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</si>
  <si>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</si>
  <si>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</si>
  <si>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</si>
  <si>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</si>
  <si>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GLAZBENA ŠKOLA IVE TIJARDOVIĆA DELNICE</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</si>
  <si>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</si>
  <si>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</si>
  <si>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</si>
  <si>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</si>
  <si>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</si>
  <si>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</si>
  <si>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</si>
  <si>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</si>
  <si>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</si>
  <si>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</si>
  <si>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</si>
  <si>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</si>
  <si>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</si>
  <si>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</si>
  <si>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</si>
  <si>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</si>
  <si>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</si>
  <si>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10565 - OSNOVNA GLAZBENA ŠKOLA IVE TIJARDOVIĆA DELNICE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</si>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</sst>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268979.52</v>
      </c>
      <c r="D2" s="6">
        <f>'PR-RAS'!E6</f>
        <v>289528.02999999997</v>
      </c>
      <c r="E2" s="6">
        <v>0</v>
      </c>
      <c r="F2" s="6">
        <v>0</v>
      </c>
      <c r="G2" s="7">
        <f t="shared" ref="G2:G264" si="0">(B2/1000)*(C2*1+D2*2)</f>
        <v>848.03557999999998</v>
      </c>
      <c r="H2" s="7">
        <f t="shared" ref="H2:H264" si="1">ABS(C2-ROUND(C2,0))+ABS(D2-ROUND(D2,0))</f>
        <v>0.50999999995110556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238601.06</v>
      </c>
      <c r="D46" s="1">
        <f>'PR-RAS'!E50</f>
        <v>250214.84</v>
      </c>
      <c r="E46" s="1">
        <v>0</v>
      </c>
      <c r="F46" s="1">
        <v>0</v>
      </c>
      <c r="G46" s="2">
        <f t="shared" si="0"/>
        <v>33256.383300000001</v>
      </c>
      <c r="H46" s="2">
        <f t="shared" si="1"/>
        <v>0.22000000000116415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238601.06</v>
      </c>
      <c r="D64" s="1">
        <f>'PR-RAS'!E68</f>
        <v>250214.84</v>
      </c>
      <c r="E64" s="1">
        <v>0</v>
      </c>
      <c r="F64" s="1">
        <v>0</v>
      </c>
      <c r="G64" s="2">
        <f t="shared" si="0"/>
        <v>46558.93662</v>
      </c>
      <c r="H64" s="2">
        <f t="shared" si="1"/>
        <v>0.22000000000116415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238601.06</v>
      </c>
      <c r="D65" s="1">
        <f>'PR-RAS'!E69</f>
        <v>250214.84</v>
      </c>
      <c r="E65" s="1">
        <v>0</v>
      </c>
      <c r="F65" s="1">
        <v>0</v>
      </c>
      <c r="G65" s="2">
        <f t="shared" si="0"/>
        <v>47297.967360000002</v>
      </c>
      <c r="H65" s="2">
        <f t="shared" si="1"/>
        <v>0.22000000000116415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0.83</v>
      </c>
      <c r="D78" s="1">
        <f>'PR-RAS'!E82</f>
        <v>0.52</v>
      </c>
      <c r="E78" s="1">
        <v>0</v>
      </c>
      <c r="F78" s="1">
        <v>0</v>
      </c>
      <c r="G78" s="2">
        <f t="shared" si="0"/>
        <v>0.14399000000000001</v>
      </c>
      <c r="H78" s="2">
        <f t="shared" si="1"/>
        <v>0.65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0.83</v>
      </c>
      <c r="D79" s="1">
        <f>'PR-RAS'!E83</f>
        <v>0.52</v>
      </c>
      <c r="E79" s="1">
        <v>0</v>
      </c>
      <c r="F79" s="1">
        <v>0</v>
      </c>
      <c r="G79" s="2">
        <f t="shared" si="0"/>
        <v>0.14586000000000002</v>
      </c>
      <c r="H79" s="2">
        <f t="shared" si="1"/>
        <v>0.65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0.83</v>
      </c>
      <c r="D81" s="1">
        <f>'PR-RAS'!E85</f>
        <v>0.52</v>
      </c>
      <c r="E81" s="1">
        <v>0</v>
      </c>
      <c r="F81" s="1">
        <v>0</v>
      </c>
      <c r="G81" s="2">
        <f t="shared" si="0"/>
        <v>0.14960000000000001</v>
      </c>
      <c r="H81" s="2">
        <f t="shared" si="1"/>
        <v>0.65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19685.849999999999</v>
      </c>
      <c r="D102" s="1">
        <f>'PR-RAS'!E106</f>
        <v>21405.75</v>
      </c>
      <c r="E102" s="1">
        <v>0</v>
      </c>
      <c r="F102" s="1">
        <v>0</v>
      </c>
      <c r="G102" s="2">
        <f t="shared" si="0"/>
        <v>6312.2323500000002</v>
      </c>
      <c r="H102" s="2">
        <f t="shared" si="1"/>
        <v>0.40000000000145519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19685.849999999999</v>
      </c>
      <c r="D108" s="1">
        <f>'PR-RAS'!E112</f>
        <v>21405.75</v>
      </c>
      <c r="E108" s="1">
        <v>0</v>
      </c>
      <c r="F108" s="1">
        <v>0</v>
      </c>
      <c r="G108" s="2">
        <f t="shared" si="0"/>
        <v>6687.2164499999999</v>
      </c>
      <c r="H108" s="2">
        <f t="shared" si="1"/>
        <v>0.40000000000145519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19685.849999999999</v>
      </c>
      <c r="D113" s="1">
        <f>'PR-RAS'!E117</f>
        <v>21405.75</v>
      </c>
      <c r="E113" s="1">
        <v>0</v>
      </c>
      <c r="F113" s="1">
        <v>0</v>
      </c>
      <c r="G113" s="2">
        <f t="shared" si="0"/>
        <v>6999.7031999999999</v>
      </c>
      <c r="H113" s="2">
        <f t="shared" si="1"/>
        <v>0.40000000000145519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4000</v>
      </c>
      <c r="E120" s="1">
        <v>0</v>
      </c>
      <c r="F120" s="1">
        <v>0</v>
      </c>
      <c r="G120" s="2">
        <f t="shared" si="0"/>
        <v>952</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4000</v>
      </c>
      <c r="E124" s="1">
        <v>0</v>
      </c>
      <c r="F124" s="1">
        <v>0</v>
      </c>
      <c r="G124" s="2">
        <f t="shared" si="0"/>
        <v>984</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4000</v>
      </c>
      <c r="E126" s="1">
        <v>0</v>
      </c>
      <c r="F126" s="1">
        <v>0</v>
      </c>
      <c r="G126" s="2">
        <f t="shared" si="0"/>
        <v>1000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10691.78</v>
      </c>
      <c r="D129" s="1">
        <f>'PR-RAS'!E133</f>
        <v>13906.92</v>
      </c>
      <c r="E129" s="1">
        <v>0</v>
      </c>
      <c r="F129" s="1">
        <v>0</v>
      </c>
      <c r="G129" s="2">
        <f t="shared" si="0"/>
        <v>4928.7193600000001</v>
      </c>
      <c r="H129" s="2">
        <f t="shared" si="1"/>
        <v>0.2999999999992724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10691.78</v>
      </c>
      <c r="D130" s="1">
        <f>'PR-RAS'!E134</f>
        <v>13906.92</v>
      </c>
      <c r="E130" s="1">
        <v>0</v>
      </c>
      <c r="F130" s="1">
        <v>0</v>
      </c>
      <c r="G130" s="2">
        <f t="shared" si="0"/>
        <v>4967.2249800000009</v>
      </c>
      <c r="H130" s="2">
        <f t="shared" si="1"/>
        <v>0.2999999999992724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10691.78</v>
      </c>
      <c r="D131" s="1">
        <f>'PR-RAS'!E135</f>
        <v>13906.92</v>
      </c>
      <c r="E131" s="1">
        <v>0</v>
      </c>
      <c r="F131" s="1">
        <v>0</v>
      </c>
      <c r="G131" s="2">
        <f t="shared" si="0"/>
        <v>5005.7306000000008</v>
      </c>
      <c r="H131" s="2">
        <f t="shared" si="1"/>
        <v>0.2999999999992724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265978.52999999997</v>
      </c>
      <c r="D147" s="1">
        <f>'PR-RAS'!E151</f>
        <v>285677.93</v>
      </c>
      <c r="E147" s="1">
        <v>0</v>
      </c>
      <c r="F147" s="1">
        <v>0</v>
      </c>
      <c r="G147" s="2">
        <f t="shared" si="0"/>
        <v>122250.82093999998</v>
      </c>
      <c r="H147" s="2">
        <f t="shared" si="1"/>
        <v>0.5400000000372529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216793.12</v>
      </c>
      <c r="D148" s="1">
        <f>'PR-RAS'!E152</f>
        <v>226496.64000000004</v>
      </c>
      <c r="E148" s="1">
        <v>0</v>
      </c>
      <c r="F148" s="1">
        <v>0</v>
      </c>
      <c r="G148" s="2">
        <f t="shared" si="0"/>
        <v>98458.600800000015</v>
      </c>
      <c r="H148" s="2">
        <f t="shared" si="1"/>
        <v>0.47999999995226972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186280.81</v>
      </c>
      <c r="D149" s="1">
        <f>'PR-RAS'!E153</f>
        <v>191857.37000000002</v>
      </c>
      <c r="E149" s="1">
        <v>0</v>
      </c>
      <c r="F149" s="1">
        <v>0</v>
      </c>
      <c r="G149" s="2">
        <f t="shared" si="0"/>
        <v>84359.341400000005</v>
      </c>
      <c r="H149" s="2">
        <f t="shared" si="1"/>
        <v>0.56000000002677552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177342.05</v>
      </c>
      <c r="D150" s="1">
        <f>'PR-RAS'!E154</f>
        <v>185262.89</v>
      </c>
      <c r="E150" s="1">
        <v>0</v>
      </c>
      <c r="F150" s="1">
        <v>0</v>
      </c>
      <c r="G150" s="2">
        <f t="shared" si="0"/>
        <v>81632.306670000005</v>
      </c>
      <c r="H150" s="2">
        <f t="shared" si="1"/>
        <v>0.15999999997438863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8938.76</v>
      </c>
      <c r="D152" s="1">
        <f>'PR-RAS'!E156</f>
        <v>6594.48</v>
      </c>
      <c r="E152" s="1">
        <v>0</v>
      </c>
      <c r="F152" s="1">
        <v>0</v>
      </c>
      <c r="G152" s="2">
        <f t="shared" si="0"/>
        <v>3341.2857199999999</v>
      </c>
      <c r="H152" s="2">
        <f t="shared" si="1"/>
        <v>0.71999999999934516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4049.88</v>
      </c>
      <c r="D154" s="1">
        <f>'PR-RAS'!E158</f>
        <v>6747.89</v>
      </c>
      <c r="E154" s="1">
        <v>0</v>
      </c>
      <c r="F154" s="1">
        <v>0</v>
      </c>
      <c r="G154" s="2">
        <f t="shared" si="0"/>
        <v>2684.4859799999999</v>
      </c>
      <c r="H154" s="2">
        <f t="shared" si="1"/>
        <v>0.22999999999956344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26462.43</v>
      </c>
      <c r="D155" s="1">
        <f>'PR-RAS'!E159</f>
        <v>27891.38</v>
      </c>
      <c r="E155" s="1">
        <v>0</v>
      </c>
      <c r="F155" s="1">
        <v>0</v>
      </c>
      <c r="G155" s="2">
        <f t="shared" si="0"/>
        <v>12665.759260000001</v>
      </c>
      <c r="H155" s="2">
        <f t="shared" si="1"/>
        <v>0.81000000000130967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26437.97</v>
      </c>
      <c r="D157" s="1">
        <f>'PR-RAS'!E161</f>
        <v>27891.38</v>
      </c>
      <c r="E157" s="1">
        <v>0</v>
      </c>
      <c r="F157" s="1">
        <v>0</v>
      </c>
      <c r="G157" s="2">
        <f t="shared" si="0"/>
        <v>12826.433880000002</v>
      </c>
      <c r="H157" s="2">
        <f t="shared" si="1"/>
        <v>0.40999999999985448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24.46</v>
      </c>
      <c r="D158" s="1">
        <f>'PR-RAS'!E162</f>
        <v>0</v>
      </c>
      <c r="E158" s="1">
        <v>0</v>
      </c>
      <c r="F158" s="1">
        <v>0</v>
      </c>
      <c r="G158" s="2">
        <f t="shared" si="0"/>
        <v>3.84022</v>
      </c>
      <c r="H158" s="2">
        <f t="shared" si="1"/>
        <v>0.46000000000000085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48265.55</v>
      </c>
      <c r="D159" s="1">
        <f>'PR-RAS'!E163</f>
        <v>58835.88</v>
      </c>
      <c r="E159" s="1">
        <v>0</v>
      </c>
      <c r="F159" s="1">
        <v>0</v>
      </c>
      <c r="G159" s="2">
        <f t="shared" si="0"/>
        <v>26218.094980000002</v>
      </c>
      <c r="H159" s="2">
        <f t="shared" si="1"/>
        <v>0.56999999999970896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20461.86</v>
      </c>
      <c r="D160" s="1">
        <f>'PR-RAS'!E164</f>
        <v>21672.97</v>
      </c>
      <c r="E160" s="1">
        <v>0</v>
      </c>
      <c r="F160" s="1">
        <v>0</v>
      </c>
      <c r="G160" s="2">
        <f t="shared" si="0"/>
        <v>10145.440200000001</v>
      </c>
      <c r="H160" s="2">
        <f t="shared" si="1"/>
        <v>0.16999999999825377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2888.71</v>
      </c>
      <c r="D161" s="1">
        <f>'PR-RAS'!E165</f>
        <v>1732</v>
      </c>
      <c r="E161" s="1">
        <v>0</v>
      </c>
      <c r="F161" s="1">
        <v>0</v>
      </c>
      <c r="G161" s="2">
        <f t="shared" si="0"/>
        <v>1016.4336000000001</v>
      </c>
      <c r="H161" s="2">
        <f t="shared" si="1"/>
        <v>0.28999999999996362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17354.16</v>
      </c>
      <c r="D162" s="1">
        <f>'PR-RAS'!E166</f>
        <v>19690.97</v>
      </c>
      <c r="E162" s="1">
        <v>0</v>
      </c>
      <c r="F162" s="1">
        <v>0</v>
      </c>
      <c r="G162" s="2">
        <f t="shared" si="0"/>
        <v>9134.5121000000017</v>
      </c>
      <c r="H162" s="2">
        <f t="shared" si="1"/>
        <v>0.18999999999869033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218.99</v>
      </c>
      <c r="D163" s="1">
        <f>'PR-RAS'!E167</f>
        <v>250</v>
      </c>
      <c r="E163" s="1">
        <v>0</v>
      </c>
      <c r="F163" s="1">
        <v>0</v>
      </c>
      <c r="G163" s="2">
        <f t="shared" si="0"/>
        <v>116.47638000000001</v>
      </c>
      <c r="H163" s="2">
        <f t="shared" si="1"/>
        <v>9.9999999999909051E-3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5180.6400000000003</v>
      </c>
      <c r="D165" s="1">
        <f>'PR-RAS'!E169</f>
        <v>5551.37</v>
      </c>
      <c r="E165" s="1">
        <v>0</v>
      </c>
      <c r="F165" s="1">
        <v>0</v>
      </c>
      <c r="G165" s="2">
        <f t="shared" si="0"/>
        <v>2670.4743200000003</v>
      </c>
      <c r="H165" s="2">
        <f t="shared" si="1"/>
        <v>0.72999999999956344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4066.81</v>
      </c>
      <c r="D166" s="1">
        <f>'PR-RAS'!E170</f>
        <v>4376.42</v>
      </c>
      <c r="E166" s="1">
        <v>0</v>
      </c>
      <c r="F166" s="1">
        <v>0</v>
      </c>
      <c r="G166" s="2">
        <f t="shared" si="0"/>
        <v>2115.2422500000002</v>
      </c>
      <c r="H166" s="2">
        <f t="shared" si="1"/>
        <v>0.61000000000012733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382.24</v>
      </c>
      <c r="D167" s="1">
        <f>'PR-RAS'!E171</f>
        <v>240.73</v>
      </c>
      <c r="E167" s="1">
        <v>0</v>
      </c>
      <c r="F167" s="1">
        <v>0</v>
      </c>
      <c r="G167" s="2">
        <f t="shared" si="0"/>
        <v>143.3742</v>
      </c>
      <c r="H167" s="2">
        <f t="shared" si="1"/>
        <v>0.51000000000001933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555.63</v>
      </c>
      <c r="D168" s="1">
        <f>'PR-RAS'!E172</f>
        <v>934.22</v>
      </c>
      <c r="E168" s="1">
        <v>0</v>
      </c>
      <c r="F168" s="1">
        <v>0</v>
      </c>
      <c r="G168" s="2">
        <f t="shared" si="0"/>
        <v>404.81969000000004</v>
      </c>
      <c r="H168" s="2">
        <f t="shared" si="1"/>
        <v>0.59000000000003183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175.96</v>
      </c>
      <c r="D169" s="1">
        <f>'PR-RAS'!E173</f>
        <v>0</v>
      </c>
      <c r="E169" s="1">
        <v>0</v>
      </c>
      <c r="F169" s="1">
        <v>0</v>
      </c>
      <c r="G169" s="2">
        <f t="shared" si="0"/>
        <v>29.561280000000004</v>
      </c>
      <c r="H169" s="2">
        <f t="shared" si="1"/>
        <v>3.9999999999992042E-2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16713.47</v>
      </c>
      <c r="D173" s="1">
        <f>'PR-RAS'!E177</f>
        <v>24077.059999999998</v>
      </c>
      <c r="E173" s="1">
        <v>0</v>
      </c>
      <c r="F173" s="1">
        <v>0</v>
      </c>
      <c r="G173" s="2">
        <f t="shared" si="0"/>
        <v>11157.225479999999</v>
      </c>
      <c r="H173" s="2">
        <f t="shared" si="1"/>
        <v>0.52999999999883585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1494.69</v>
      </c>
      <c r="D174" s="1">
        <f>'PR-RAS'!E178</f>
        <v>718.43</v>
      </c>
      <c r="E174" s="1">
        <v>0</v>
      </c>
      <c r="F174" s="1">
        <v>0</v>
      </c>
      <c r="G174" s="2">
        <f t="shared" si="0"/>
        <v>507.15814999999998</v>
      </c>
      <c r="H174" s="2">
        <f t="shared" si="1"/>
        <v>0.73999999999989541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464.53</v>
      </c>
      <c r="D175" s="1">
        <f>'PR-RAS'!E179</f>
        <v>3348.46</v>
      </c>
      <c r="E175" s="1">
        <v>0</v>
      </c>
      <c r="F175" s="1">
        <v>0</v>
      </c>
      <c r="G175" s="2">
        <f t="shared" si="0"/>
        <v>1246.0922999999998</v>
      </c>
      <c r="H175" s="2">
        <f t="shared" si="1"/>
        <v>0.93000000000006366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1244.51</v>
      </c>
      <c r="D177" s="1">
        <f>'PR-RAS'!E181</f>
        <v>901.67</v>
      </c>
      <c r="E177" s="1">
        <v>0</v>
      </c>
      <c r="F177" s="1">
        <v>0</v>
      </c>
      <c r="G177" s="2">
        <f t="shared" si="0"/>
        <v>536.4215999999999</v>
      </c>
      <c r="H177" s="2">
        <f t="shared" si="1"/>
        <v>0.82000000000005002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650.34</v>
      </c>
      <c r="D179" s="1">
        <f>'PR-RAS'!E183</f>
        <v>265.44</v>
      </c>
      <c r="E179" s="1">
        <v>0</v>
      </c>
      <c r="F179" s="1">
        <v>0</v>
      </c>
      <c r="G179" s="2">
        <f t="shared" si="0"/>
        <v>210.25716</v>
      </c>
      <c r="H179" s="2">
        <f t="shared" si="1"/>
        <v>0.78000000000002956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3961.48</v>
      </c>
      <c r="D180" s="1">
        <f>'PR-RAS'!E184</f>
        <v>6230.88</v>
      </c>
      <c r="E180" s="1">
        <v>0</v>
      </c>
      <c r="F180" s="1">
        <v>0</v>
      </c>
      <c r="G180" s="2">
        <f t="shared" si="0"/>
        <v>2939.7599600000003</v>
      </c>
      <c r="H180" s="2">
        <f t="shared" si="1"/>
        <v>0.59999999999990905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1588.69</v>
      </c>
      <c r="D181" s="1">
        <f>'PR-RAS'!E185</f>
        <v>2222.17</v>
      </c>
      <c r="E181" s="1">
        <v>0</v>
      </c>
      <c r="F181" s="1">
        <v>0</v>
      </c>
      <c r="G181" s="2">
        <f t="shared" si="0"/>
        <v>1085.9454000000001</v>
      </c>
      <c r="H181" s="2">
        <f t="shared" si="1"/>
        <v>0.48000000000001819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7309.23</v>
      </c>
      <c r="D182" s="1">
        <f>'PR-RAS'!E186</f>
        <v>10390.01</v>
      </c>
      <c r="E182" s="1">
        <v>0</v>
      </c>
      <c r="F182" s="1">
        <v>0</v>
      </c>
      <c r="G182" s="2">
        <f t="shared" si="0"/>
        <v>5084.1542499999996</v>
      </c>
      <c r="H182" s="2">
        <f t="shared" si="1"/>
        <v>0.23999999999978172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1691.53</v>
      </c>
      <c r="D183" s="1">
        <f>'PR-RAS'!E187</f>
        <v>1103.9000000000001</v>
      </c>
      <c r="E183" s="1">
        <v>0</v>
      </c>
      <c r="F183" s="1">
        <v>0</v>
      </c>
      <c r="G183" s="2">
        <f t="shared" si="0"/>
        <v>709.67805999999996</v>
      </c>
      <c r="H183" s="2">
        <f t="shared" si="1"/>
        <v>0.56999999999993634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4218.0499999999993</v>
      </c>
      <c r="D184" s="1">
        <f>'PR-RAS'!E188</f>
        <v>6430.58</v>
      </c>
      <c r="E184" s="1">
        <v>0</v>
      </c>
      <c r="F184" s="1">
        <v>0</v>
      </c>
      <c r="G184" s="2">
        <f t="shared" si="0"/>
        <v>3125.4954299999999</v>
      </c>
      <c r="H184" s="2">
        <f t="shared" si="1"/>
        <v>0.46999999999934516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667.79</v>
      </c>
      <c r="D187" s="1">
        <f>'PR-RAS'!E191</f>
        <v>2919.61</v>
      </c>
      <c r="E187" s="1">
        <v>0</v>
      </c>
      <c r="F187" s="1">
        <v>0</v>
      </c>
      <c r="G187" s="2">
        <f t="shared" si="0"/>
        <v>1210.30386</v>
      </c>
      <c r="H187" s="2">
        <f t="shared" si="1"/>
        <v>0.59999999999990905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159.27000000000001</v>
      </c>
      <c r="D188" s="1">
        <f>'PR-RAS'!E192</f>
        <v>163.09</v>
      </c>
      <c r="E188" s="1">
        <v>0</v>
      </c>
      <c r="F188" s="1">
        <v>0</v>
      </c>
      <c r="G188" s="2">
        <f t="shared" si="0"/>
        <v>90.779150000000001</v>
      </c>
      <c r="H188" s="2">
        <f t="shared" si="1"/>
        <v>0.36000000000001364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621.30999999999995</v>
      </c>
      <c r="D190" s="1">
        <f>'PR-RAS'!E194</f>
        <v>0</v>
      </c>
      <c r="E190" s="1">
        <v>0</v>
      </c>
      <c r="F190" s="1">
        <v>0</v>
      </c>
      <c r="G190" s="2">
        <f t="shared" si="0"/>
        <v>117.42759</v>
      </c>
      <c r="H190" s="2">
        <f t="shared" si="1"/>
        <v>0.30999999999994543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2769.68</v>
      </c>
      <c r="D191" s="1">
        <f>'PR-RAS'!E195</f>
        <v>3347.88</v>
      </c>
      <c r="E191" s="1">
        <v>0</v>
      </c>
      <c r="F191" s="1">
        <v>0</v>
      </c>
      <c r="G191" s="2">
        <f t="shared" si="0"/>
        <v>1798.4336000000001</v>
      </c>
      <c r="H191" s="2">
        <f t="shared" si="1"/>
        <v>0.44000000000005457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866.8</v>
      </c>
      <c r="D192" s="1">
        <f>'PR-RAS'!E196</f>
        <v>279.41000000000003</v>
      </c>
      <c r="E192" s="1">
        <v>0</v>
      </c>
      <c r="F192" s="1">
        <v>0</v>
      </c>
      <c r="G192" s="2">
        <f t="shared" si="0"/>
        <v>272.29341999999997</v>
      </c>
      <c r="H192" s="2">
        <f t="shared" si="1"/>
        <v>0.61000000000007049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866.8</v>
      </c>
      <c r="D206" s="1">
        <f>'PR-RAS'!E210</f>
        <v>279.41000000000003</v>
      </c>
      <c r="E206" s="1">
        <v>0</v>
      </c>
      <c r="F206" s="1">
        <v>0</v>
      </c>
      <c r="G206" s="2">
        <f t="shared" si="0"/>
        <v>292.25209999999998</v>
      </c>
      <c r="H206" s="2">
        <f t="shared" si="1"/>
        <v>0.61000000000007049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286.02999999999997</v>
      </c>
      <c r="D207" s="1">
        <f>'PR-RAS'!E211</f>
        <v>279.41000000000003</v>
      </c>
      <c r="E207" s="1">
        <v>0</v>
      </c>
      <c r="F207" s="1">
        <v>0</v>
      </c>
      <c r="G207" s="2">
        <f t="shared" si="0"/>
        <v>174.03909999999999</v>
      </c>
      <c r="H207" s="2">
        <f t="shared" si="1"/>
        <v>0.43999999999999773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580.77</v>
      </c>
      <c r="D209" s="1">
        <f>'PR-RAS'!E213</f>
        <v>0</v>
      </c>
      <c r="E209" s="1">
        <v>0</v>
      </c>
      <c r="F209" s="1">
        <v>0</v>
      </c>
      <c r="G209" s="2">
        <f t="shared" si="0"/>
        <v>120.80015999999999</v>
      </c>
      <c r="H209" s="2">
        <f t="shared" si="1"/>
        <v>0.23000000000001819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53.06</v>
      </c>
      <c r="D248" s="1">
        <f>'PR-RAS'!E252</f>
        <v>66</v>
      </c>
      <c r="E248" s="1">
        <v>0</v>
      </c>
      <c r="F248" s="1">
        <v>0</v>
      </c>
      <c r="G248" s="2">
        <f t="shared" si="0"/>
        <v>45.709820000000001</v>
      </c>
      <c r="H248" s="2">
        <f t="shared" si="1"/>
        <v>6.0000000000002274E-2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53.06</v>
      </c>
      <c r="D255" s="1">
        <f>'PR-RAS'!E259</f>
        <v>66</v>
      </c>
      <c r="E255" s="1">
        <v>0</v>
      </c>
      <c r="F255" s="1">
        <v>0</v>
      </c>
      <c r="G255" s="2">
        <f t="shared" si="0"/>
        <v>47.005240000000001</v>
      </c>
      <c r="H255" s="2">
        <f t="shared" si="1"/>
        <v>6.0000000000002274E-2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53.06</v>
      </c>
      <c r="D257" s="1">
        <f>'PR-RAS'!E261</f>
        <v>66</v>
      </c>
      <c r="E257" s="1">
        <v>0</v>
      </c>
      <c r="F257" s="1">
        <v>0</v>
      </c>
      <c r="G257" s="2">
        <f t="shared" si="0"/>
        <v>47.375360000000001</v>
      </c>
      <c r="H257" s="2">
        <f t="shared" si="1"/>
        <v>6.0000000000002274E-2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265978.52999999997</v>
      </c>
      <c r="D285" s="1">
        <f>'PR-RAS'!E289</f>
        <v>285677.93</v>
      </c>
      <c r="E285" s="1">
        <v>0</v>
      </c>
      <c r="F285" s="1">
        <v>0</v>
      </c>
      <c r="G285" s="2">
        <f t="shared" si="8"/>
        <v>237802.96675999995</v>
      </c>
      <c r="H285" s="2">
        <f t="shared" si="9"/>
        <v>0.5400000000372529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3000.9900000000489</v>
      </c>
      <c r="D286" s="1">
        <f>'PR-RAS'!E290</f>
        <v>3850.0999999999767</v>
      </c>
      <c r="E286" s="1">
        <v>0</v>
      </c>
      <c r="F286" s="1">
        <v>0</v>
      </c>
      <c r="G286" s="2">
        <f t="shared" si="8"/>
        <v>3049.8391500000002</v>
      </c>
      <c r="H286" s="2">
        <f t="shared" si="9"/>
        <v>0.1099999999278225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171.18</v>
      </c>
      <c r="D288" s="1">
        <f>'PR-RAS'!E292</f>
        <v>1314.32</v>
      </c>
      <c r="E288" s="1">
        <v>0</v>
      </c>
      <c r="F288" s="1">
        <v>0</v>
      </c>
      <c r="G288" s="2">
        <f t="shared" si="8"/>
        <v>803.54833999999983</v>
      </c>
      <c r="H288" s="2">
        <f t="shared" si="9"/>
        <v>0.49999999999994316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1857.85</v>
      </c>
      <c r="D345" s="1">
        <f>'PR-RAS'!E350</f>
        <v>5160.8499999999995</v>
      </c>
      <c r="E345" s="1">
        <v>0</v>
      </c>
      <c r="F345" s="1">
        <v>0</v>
      </c>
      <c r="G345" s="2">
        <f t="shared" si="8"/>
        <v>4189.7651999999998</v>
      </c>
      <c r="H345" s="2">
        <f t="shared" si="9"/>
        <v>0.30000000000063665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1857.85</v>
      </c>
      <c r="D358" s="1">
        <f>'PR-RAS'!E363</f>
        <v>5160.8499999999995</v>
      </c>
      <c r="E358" s="1">
        <v>0</v>
      </c>
      <c r="F358" s="1">
        <v>0</v>
      </c>
      <c r="G358" s="2">
        <f t="shared" si="8"/>
        <v>4348.0993499999995</v>
      </c>
      <c r="H358" s="2">
        <f t="shared" si="9"/>
        <v>0.30000000000063665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1857.85</v>
      </c>
      <c r="D364" s="1">
        <f>'PR-RAS'!E369</f>
        <v>5160.8499999999995</v>
      </c>
      <c r="E364" s="1">
        <v>0</v>
      </c>
      <c r="F364" s="1">
        <v>0</v>
      </c>
      <c r="G364" s="2">
        <f t="shared" si="8"/>
        <v>4421.1766499999994</v>
      </c>
      <c r="H364" s="2">
        <f t="shared" si="9"/>
        <v>0.30000000000063665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1857.85</v>
      </c>
      <c r="D365" s="1">
        <f>'PR-RAS'!E370</f>
        <v>329.95</v>
      </c>
      <c r="E365" s="1">
        <v>0</v>
      </c>
      <c r="F365" s="1">
        <v>0</v>
      </c>
      <c r="G365" s="2">
        <f t="shared" si="8"/>
        <v>916.46100000000001</v>
      </c>
      <c r="H365" s="2">
        <f t="shared" si="9"/>
        <v>0.20000000000010232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4830.8999999999996</v>
      </c>
      <c r="E370" s="1">
        <v>0</v>
      </c>
      <c r="F370" s="1">
        <v>0</v>
      </c>
      <c r="G370" s="2">
        <f t="shared" si="8"/>
        <v>3565.2041999999997</v>
      </c>
      <c r="H370" s="2">
        <f t="shared" si="9"/>
        <v>0.1000000000003638</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1857.85</v>
      </c>
      <c r="D403" s="1">
        <f>'PR-RAS'!E408</f>
        <v>5160.8499999999995</v>
      </c>
      <c r="E403" s="1">
        <v>0</v>
      </c>
      <c r="F403" s="1">
        <v>0</v>
      </c>
      <c r="G403" s="2">
        <f t="shared" si="8"/>
        <v>4896.1791000000003</v>
      </c>
      <c r="H403" s="2">
        <f t="shared" si="9"/>
        <v>0.30000000000063665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268979.52</v>
      </c>
      <c r="D407" s="1">
        <f>'PR-RAS'!E412</f>
        <v>289528.02999999997</v>
      </c>
      <c r="E407" s="1">
        <v>0</v>
      </c>
      <c r="F407" s="1">
        <v>0</v>
      </c>
      <c r="G407" s="2">
        <f t="shared" si="8"/>
        <v>344302.44547999999</v>
      </c>
      <c r="H407" s="2">
        <f t="shared" si="9"/>
        <v>0.50999999995110556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267836.37999999995</v>
      </c>
      <c r="D408" s="1">
        <f>'PR-RAS'!E413</f>
        <v>290838.77999999997</v>
      </c>
      <c r="E408" s="1">
        <v>0</v>
      </c>
      <c r="F408" s="1">
        <v>0</v>
      </c>
      <c r="G408" s="2">
        <f t="shared" si="8"/>
        <v>345752.17357999994</v>
      </c>
      <c r="H408" s="2">
        <f t="shared" si="9"/>
        <v>0.59999999997671694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1143.1400000000722</v>
      </c>
      <c r="D409" s="1">
        <f>'PR-RAS'!E414</f>
        <v>0</v>
      </c>
      <c r="E409" s="1">
        <v>0</v>
      </c>
      <c r="F409" s="1">
        <v>0</v>
      </c>
      <c r="G409" s="2">
        <f t="shared" si="8"/>
        <v>466.40112000002944</v>
      </c>
      <c r="H409" s="2">
        <f t="shared" si="9"/>
        <v>0.1400000000721775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1310.75</v>
      </c>
      <c r="E410" s="1">
        <v>0</v>
      </c>
      <c r="F410" s="1">
        <v>0</v>
      </c>
      <c r="G410" s="2">
        <f t="shared" si="8"/>
        <v>1072.1934999999999</v>
      </c>
      <c r="H410" s="2">
        <f t="shared" si="9"/>
        <v>0.25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171.18</v>
      </c>
      <c r="D411" s="1">
        <f>'PR-RAS'!E416</f>
        <v>1314.32</v>
      </c>
      <c r="E411" s="1">
        <v>0</v>
      </c>
      <c r="F411" s="1">
        <v>0</v>
      </c>
      <c r="G411" s="2">
        <f t="shared" si="8"/>
        <v>1147.9261999999999</v>
      </c>
      <c r="H411" s="2">
        <f t="shared" si="9"/>
        <v>0.49999999999994316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268979.52</v>
      </c>
      <c r="D633" s="1">
        <f>'PR-RAS'!E639</f>
        <v>289528.02999999997</v>
      </c>
      <c r="E633" s="1">
        <v>0</v>
      </c>
      <c r="F633" s="1">
        <v>0</v>
      </c>
      <c r="G633" s="2">
        <f t="shared" si="10"/>
        <v>535958.48655999999</v>
      </c>
      <c r="H633" s="2">
        <f t="shared" si="11"/>
        <v>0.50999999995110556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267836.37999999995</v>
      </c>
      <c r="D634" s="1">
        <f>'PR-RAS'!E640</f>
        <v>290838.77999999997</v>
      </c>
      <c r="E634" s="1">
        <v>0</v>
      </c>
      <c r="F634" s="1">
        <v>0</v>
      </c>
      <c r="G634" s="2">
        <f t="shared" si="10"/>
        <v>537742.32401999994</v>
      </c>
      <c r="H634" s="2">
        <f t="shared" si="11"/>
        <v>0.59999999997671694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1143.1400000000722</v>
      </c>
      <c r="D635" s="1">
        <f>'PR-RAS'!E641</f>
        <v>0</v>
      </c>
      <c r="E635" s="1">
        <v>0</v>
      </c>
      <c r="F635" s="1">
        <v>0</v>
      </c>
      <c r="G635" s="2">
        <f t="shared" si="10"/>
        <v>724.75076000004572</v>
      </c>
      <c r="H635" s="2">
        <f t="shared" si="11"/>
        <v>0.1400000000721775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1310.75</v>
      </c>
      <c r="E636" s="1">
        <v>0</v>
      </c>
      <c r="F636" s="1">
        <v>0</v>
      </c>
      <c r="G636" s="2">
        <f t="shared" si="10"/>
        <v>1664.6524999999999</v>
      </c>
      <c r="H636" s="2">
        <f t="shared" si="11"/>
        <v>0.25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171.18</v>
      </c>
      <c r="D637" s="1">
        <f>'PR-RAS'!E643</f>
        <v>1314.32</v>
      </c>
      <c r="E637" s="1">
        <v>0</v>
      </c>
      <c r="F637" s="1">
        <v>0</v>
      </c>
      <c r="G637" s="2">
        <f t="shared" si="10"/>
        <v>1780.6855199999998</v>
      </c>
      <c r="H637" s="2">
        <f t="shared" si="11"/>
        <v>0.49999999999994316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1314.3200000000722</v>
      </c>
      <c r="D639" s="1">
        <f>'PR-RAS'!E645</f>
        <v>3.5699999999999363</v>
      </c>
      <c r="E639" s="1">
        <v>0</v>
      </c>
      <c r="F639" s="1">
        <v>0</v>
      </c>
      <c r="G639" s="2">
        <f t="shared" si="10"/>
        <v>843.09148000004598</v>
      </c>
      <c r="H639" s="2">
        <f t="shared" si="11"/>
        <v>0.75000000007230483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15287.16</v>
      </c>
      <c r="D641" s="1">
        <f>'PR-RAS'!E647</f>
        <v>19820.009999999998</v>
      </c>
      <c r="E641" s="1">
        <v>0</v>
      </c>
      <c r="F641" s="1">
        <v>0</v>
      </c>
      <c r="G641" s="2">
        <f t="shared" si="10"/>
        <v>35153.395199999999</v>
      </c>
      <c r="H641" s="2">
        <f t="shared" si="11"/>
        <v>0.16999999999825377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604.47</v>
      </c>
      <c r="D642" s="1">
        <f>'PR-RAS'!E649</f>
        <v>1663.3</v>
      </c>
      <c r="E642" s="1">
        <v>0</v>
      </c>
      <c r="F642" s="1">
        <v>0</v>
      </c>
      <c r="G642" s="2">
        <f t="shared" si="10"/>
        <v>2519.8158699999999</v>
      </c>
      <c r="H642" s="2">
        <f t="shared" si="11"/>
        <v>0.76999999999998181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48881.58</v>
      </c>
      <c r="D643" s="1">
        <f>'PR-RAS'!E650</f>
        <v>45966.14</v>
      </c>
      <c r="E643" s="1">
        <v>0</v>
      </c>
      <c r="F643" s="1">
        <v>0</v>
      </c>
      <c r="G643" s="2">
        <f t="shared" si="10"/>
        <v>90402.498119999989</v>
      </c>
      <c r="H643" s="2">
        <f t="shared" si="11"/>
        <v>0.55999999999767169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47822.75</v>
      </c>
      <c r="D644" s="1">
        <f>'PR-RAS'!E651</f>
        <v>47474.61</v>
      </c>
      <c r="E644" s="1">
        <v>0</v>
      </c>
      <c r="F644" s="1">
        <v>0</v>
      </c>
      <c r="G644" s="2">
        <f t="shared" si="10"/>
        <v>91802.376709999997</v>
      </c>
      <c r="H644" s="2">
        <f t="shared" si="11"/>
        <v>0.63999999999941792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1663.3000000000029</v>
      </c>
      <c r="D645" s="1">
        <f>'PR-RAS'!E652</f>
        <v>154.83000000000175</v>
      </c>
      <c r="E645" s="1">
        <v>0</v>
      </c>
      <c r="F645" s="1">
        <v>0</v>
      </c>
      <c r="G645" s="2">
        <f t="shared" si="10"/>
        <v>1270.5862400000042</v>
      </c>
      <c r="H645" s="2">
        <f t="shared" si="11"/>
        <v>0.47000000000116415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v>
      </c>
      <c r="D647" s="1">
        <f>'PR-RAS'!E654</f>
        <v>10</v>
      </c>
      <c r="E647" s="1">
        <v>0</v>
      </c>
      <c r="F647" s="1">
        <v>0</v>
      </c>
      <c r="G647" s="2">
        <f t="shared" si="10"/>
        <v>18.088000000000001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v>
      </c>
      <c r="D649" s="1">
        <f>'PR-RAS'!E656</f>
        <v>10</v>
      </c>
      <c r="E649" s="1">
        <v>0</v>
      </c>
      <c r="F649" s="1">
        <v>0</v>
      </c>
      <c r="G649" s="2">
        <f t="shared" si="10"/>
        <v>18.144000000000002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235681.16</v>
      </c>
      <c r="D668" s="1">
        <f>'PR-RAS'!E675</f>
        <v>247514.84</v>
      </c>
      <c r="E668" s="1">
        <v>0</v>
      </c>
      <c r="F668" s="1">
        <v>0</v>
      </c>
      <c r="G668" s="2">
        <f t="shared" si="10"/>
        <v>487384.13027999998</v>
      </c>
      <c r="H668" s="2">
        <f t="shared" si="11"/>
        <v>0.32000000000698492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2919.9</v>
      </c>
      <c r="D669" s="1">
        <f>'PR-RAS'!E676</f>
        <v>2700</v>
      </c>
      <c r="E669" s="1">
        <v>0</v>
      </c>
      <c r="F669" s="1">
        <v>0</v>
      </c>
      <c r="G669" s="2">
        <f t="shared" si="10"/>
        <v>5557.6931999999997</v>
      </c>
      <c r="H669" s="2">
        <f t="shared" si="11"/>
        <v>9.9999999999909051E-2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19685.849999999999</v>
      </c>
      <c r="D703" s="1">
        <f>'PR-RAS'!E710</f>
        <v>21405.75</v>
      </c>
      <c r="E703" s="1">
        <v>0</v>
      </c>
      <c r="F703" s="1">
        <v>0</v>
      </c>
      <c r="G703" s="2">
        <f t="shared" si="10"/>
        <v>43873.1397</v>
      </c>
      <c r="H703" s="2">
        <f t="shared" si="11"/>
        <v>0.40000000000145519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479.58</v>
      </c>
      <c r="E710" s="1">
        <v>0</v>
      </c>
      <c r="F710" s="1">
        <v>0</v>
      </c>
      <c r="G710" s="2">
        <f t="shared" si="10"/>
        <v>680.0444399999999</v>
      </c>
      <c r="H710" s="2">
        <f t="shared" si="11"/>
        <v>0.42000000000001592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17354.16</v>
      </c>
      <c r="D711" s="1">
        <f>'PR-RAS'!E718</f>
        <v>19690.97</v>
      </c>
      <c r="E711" s="1">
        <v>0</v>
      </c>
      <c r="F711" s="1">
        <v>0</v>
      </c>
      <c r="G711" s="2">
        <f t="shared" si="10"/>
        <v>40282.631000000001</v>
      </c>
      <c r="H711" s="2">
        <f t="shared" si="11"/>
        <v>0.18999999999869033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318.52999999999997</v>
      </c>
      <c r="D713" s="1">
        <f>'PR-RAS'!E720</f>
        <v>265.44</v>
      </c>
      <c r="E713" s="1">
        <v>0</v>
      </c>
      <c r="F713" s="1">
        <v>0</v>
      </c>
      <c r="G713" s="2">
        <f t="shared" si="10"/>
        <v>604.77991999999995</v>
      </c>
      <c r="H713" s="2">
        <f t="shared" si="11"/>
        <v>0.91000000000002501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3961.48</v>
      </c>
      <c r="D714" s="1">
        <f>'PR-RAS'!E721</f>
        <v>6230.88</v>
      </c>
      <c r="E714" s="1">
        <v>0</v>
      </c>
      <c r="F714" s="1">
        <v>0</v>
      </c>
      <c r="G714" s="2">
        <f t="shared" si="10"/>
        <v>11709.770120000001</v>
      </c>
      <c r="H714" s="2">
        <f t="shared" si="11"/>
        <v>0.59999999999990905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53.06</v>
      </c>
      <c r="D821" s="1">
        <f>'PR-RAS'!E828</f>
        <v>66</v>
      </c>
      <c r="E821" s="1">
        <v>0</v>
      </c>
      <c r="F821" s="1">
        <v>0</v>
      </c>
      <c r="G821" s="2">
        <f t="shared" si="18"/>
        <v>151.7492</v>
      </c>
      <c r="H821" s="2">
        <f t="shared" si="19"/>
        <v>6.0000000000002274E-2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56658.44</v>
      </c>
      <c r="D984" s="6">
        <f>BILANCA!E6</f>
        <v>60966.340000000011</v>
      </c>
      <c r="E984" s="6">
        <v>0</v>
      </c>
      <c r="F984" s="6">
        <v>0</v>
      </c>
      <c r="G984" s="7">
        <f t="shared" ref="G984:G1241" si="22">B984/1000*C984+B984/500*D984</f>
        <v>178.59112000000002</v>
      </c>
      <c r="H984" s="7">
        <f t="shared" si="19"/>
        <v>0.78000000001338776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39707.980000000003</v>
      </c>
      <c r="D985" s="1">
        <f>BILANCA!E7</f>
        <v>40991.500000000015</v>
      </c>
      <c r="E985" s="1">
        <v>0</v>
      </c>
      <c r="F985" s="1">
        <v>0</v>
      </c>
      <c r="G985" s="2">
        <f t="shared" si="22"/>
        <v>243.38196000000008</v>
      </c>
      <c r="H985" s="2">
        <f t="shared" si="19"/>
        <v>0.51999999998224666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39707.980000000003</v>
      </c>
      <c r="D990" s="1">
        <f>BILANCA!E12</f>
        <v>40991.500000000015</v>
      </c>
      <c r="E990" s="1">
        <v>0</v>
      </c>
      <c r="F990" s="1">
        <v>0</v>
      </c>
      <c r="G990" s="2">
        <f t="shared" si="22"/>
        <v>851.83686000000023</v>
      </c>
      <c r="H990" s="2">
        <f t="shared" si="19"/>
        <v>0.51999999998224666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14397.400000000001</v>
      </c>
      <c r="D997" s="1">
        <f>BILANCA!E19</f>
        <v>15680.920000000013</v>
      </c>
      <c r="E997" s="1">
        <v>0</v>
      </c>
      <c r="F997" s="1">
        <v>0</v>
      </c>
      <c r="G997" s="2">
        <f t="shared" si="22"/>
        <v>640.62936000000036</v>
      </c>
      <c r="H997" s="2">
        <f t="shared" si="19"/>
        <v>0.47999999998864951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21538.73</v>
      </c>
      <c r="D998" s="1">
        <f>BILANCA!E20</f>
        <v>21868.68</v>
      </c>
      <c r="E998" s="1">
        <v>0</v>
      </c>
      <c r="F998" s="1">
        <v>0</v>
      </c>
      <c r="G998" s="2">
        <f t="shared" si="22"/>
        <v>979.14134999999987</v>
      </c>
      <c r="H998" s="2">
        <f t="shared" si="19"/>
        <v>0.59000000000014552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2611.29</v>
      </c>
      <c r="D999" s="1">
        <f>BILANCA!E21</f>
        <v>2611.29</v>
      </c>
      <c r="E999" s="1">
        <v>0</v>
      </c>
      <c r="F999" s="1">
        <v>0</v>
      </c>
      <c r="G999" s="2">
        <f t="shared" si="22"/>
        <v>125.34191999999999</v>
      </c>
      <c r="H999" s="2">
        <f t="shared" si="19"/>
        <v>0.57999999999992724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121.11</v>
      </c>
      <c r="D1000" s="1">
        <f>BILANCA!E22</f>
        <v>121.11</v>
      </c>
      <c r="E1000" s="1">
        <v>0</v>
      </c>
      <c r="F1000" s="1">
        <v>0</v>
      </c>
      <c r="G1000" s="2">
        <f t="shared" si="22"/>
        <v>6.1766100000000002</v>
      </c>
      <c r="H1000" s="2">
        <f t="shared" si="19"/>
        <v>0.21999999999999886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986.1</v>
      </c>
      <c r="D1002" s="1">
        <f>BILANCA!E24</f>
        <v>986.1</v>
      </c>
      <c r="E1002" s="1">
        <v>0</v>
      </c>
      <c r="F1002" s="1">
        <v>0</v>
      </c>
      <c r="G1002" s="2">
        <f t="shared" si="22"/>
        <v>56.207700000000003</v>
      </c>
      <c r="H1002" s="2">
        <f t="shared" si="19"/>
        <v>0.20000000000004547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53918.96</v>
      </c>
      <c r="D1003" s="1">
        <f>BILANCA!E25</f>
        <v>58749.86</v>
      </c>
      <c r="E1003" s="1">
        <v>0</v>
      </c>
      <c r="F1003" s="1">
        <v>0</v>
      </c>
      <c r="G1003" s="2">
        <f t="shared" si="22"/>
        <v>3428.3735999999999</v>
      </c>
      <c r="H1003" s="2">
        <f t="shared" si="19"/>
        <v>0.18000000000029104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64778.79</v>
      </c>
      <c r="D1006" s="1">
        <f>BILANCA!E28</f>
        <v>68656.12</v>
      </c>
      <c r="E1006" s="1">
        <v>0</v>
      </c>
      <c r="F1006" s="1">
        <v>0</v>
      </c>
      <c r="G1006" s="2">
        <f t="shared" si="22"/>
        <v>4648.0936899999997</v>
      </c>
      <c r="H1006" s="2">
        <f t="shared" si="19"/>
        <v>0.32999999999447027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25310.58</v>
      </c>
      <c r="D1013" s="1">
        <f>BILANCA!E35</f>
        <v>25310.58</v>
      </c>
      <c r="E1013" s="1">
        <v>0</v>
      </c>
      <c r="F1013" s="1">
        <v>0</v>
      </c>
      <c r="G1013" s="2">
        <f t="shared" si="22"/>
        <v>2277.9522000000002</v>
      </c>
      <c r="H1013" s="2">
        <f t="shared" si="19"/>
        <v>0.83999999999650754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16019.98</v>
      </c>
      <c r="D1014" s="1">
        <f>BILANCA!E36</f>
        <v>16019.98</v>
      </c>
      <c r="E1014" s="1">
        <v>0</v>
      </c>
      <c r="F1014" s="1">
        <v>0</v>
      </c>
      <c r="G1014" s="2">
        <f t="shared" si="22"/>
        <v>1489.8581399999998</v>
      </c>
      <c r="H1014" s="2">
        <f t="shared" si="19"/>
        <v>4.0000000000873115E-2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9290.6</v>
      </c>
      <c r="D1015" s="1">
        <f>BILANCA!E37</f>
        <v>9290.6</v>
      </c>
      <c r="E1015" s="1">
        <v>0</v>
      </c>
      <c r="F1015" s="1">
        <v>0</v>
      </c>
      <c r="G1015" s="2">
        <f t="shared" si="22"/>
        <v>891.89760000000012</v>
      </c>
      <c r="H1015" s="2">
        <f t="shared" si="19"/>
        <v>0.7999999999992724</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16950.46</v>
      </c>
      <c r="D1046" s="1">
        <f>BILANCA!E68</f>
        <v>19974.84</v>
      </c>
      <c r="E1046" s="1">
        <v>0</v>
      </c>
      <c r="F1046" s="1">
        <v>0</v>
      </c>
      <c r="G1046" s="2">
        <f t="shared" si="22"/>
        <v>3584.7088199999998</v>
      </c>
      <c r="H1046" s="2">
        <f t="shared" si="19"/>
        <v>0.61999999999898137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1663.3</v>
      </c>
      <c r="D1047" s="1">
        <f>BILANCA!E69</f>
        <v>154.83000000000001</v>
      </c>
      <c r="E1047" s="1">
        <v>0</v>
      </c>
      <c r="F1047" s="1">
        <v>0</v>
      </c>
      <c r="G1047" s="2">
        <f t="shared" si="22"/>
        <v>126.26944</v>
      </c>
      <c r="H1047" s="2">
        <f t="shared" si="19"/>
        <v>0.46999999999994202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1663.3</v>
      </c>
      <c r="D1048" s="1">
        <f>BILANCA!E70</f>
        <v>154.83000000000001</v>
      </c>
      <c r="E1048" s="1">
        <v>0</v>
      </c>
      <c r="F1048" s="1">
        <v>0</v>
      </c>
      <c r="G1048" s="2">
        <f t="shared" si="22"/>
        <v>128.2424</v>
      </c>
      <c r="H1048" s="2">
        <f t="shared" si="19"/>
        <v>0.46999999999994202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1663.3</v>
      </c>
      <c r="D1050" s="1">
        <f>BILANCA!E72</f>
        <v>154.83000000000001</v>
      </c>
      <c r="E1050" s="1">
        <v>0</v>
      </c>
      <c r="F1050" s="1">
        <v>0</v>
      </c>
      <c r="G1050" s="2">
        <f t="shared" si="22"/>
        <v>132.18832</v>
      </c>
      <c r="H1050" s="2">
        <f t="shared" si="19"/>
        <v>0.46999999999994202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15287.16</v>
      </c>
      <c r="D1148" s="1">
        <f>BILANCA!E170</f>
        <v>19820.009999999998</v>
      </c>
      <c r="E1148" s="1">
        <v>0</v>
      </c>
      <c r="F1148" s="1">
        <v>0</v>
      </c>
      <c r="G1148" s="2">
        <f t="shared" si="22"/>
        <v>9062.9847000000009</v>
      </c>
      <c r="H1148" s="2">
        <f t="shared" si="23"/>
        <v>0.16999999999825377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15287.16</v>
      </c>
      <c r="D1151" s="1">
        <f>BILANCA!E173</f>
        <v>19820.009999999998</v>
      </c>
      <c r="E1151" s="1">
        <v>0</v>
      </c>
      <c r="F1151" s="1">
        <v>0</v>
      </c>
      <c r="G1151" s="2">
        <f t="shared" si="22"/>
        <v>9227.7662400000008</v>
      </c>
      <c r="H1151" s="2">
        <f t="shared" si="23"/>
        <v>0.16999999999825377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56658.44</v>
      </c>
      <c r="D1152" s="1">
        <f>BILANCA!E175</f>
        <v>60966.34</v>
      </c>
      <c r="E1152" s="1">
        <v>0</v>
      </c>
      <c r="F1152" s="1">
        <v>0</v>
      </c>
      <c r="G1152" s="2">
        <f t="shared" si="22"/>
        <v>30181.899280000005</v>
      </c>
      <c r="H1152" s="2">
        <f t="shared" si="23"/>
        <v>0.77999999999883585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15636.14</v>
      </c>
      <c r="D1153" s="1">
        <f>BILANCA!E176</f>
        <v>19971.27</v>
      </c>
      <c r="E1153" s="1">
        <v>0</v>
      </c>
      <c r="F1153" s="1">
        <v>0</v>
      </c>
      <c r="G1153" s="2">
        <f t="shared" si="22"/>
        <v>9448.3756000000012</v>
      </c>
      <c r="H1153" s="2">
        <f t="shared" si="23"/>
        <v>0.40999999999985448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15636.14</v>
      </c>
      <c r="D1154" s="1">
        <f>BILANCA!E177</f>
        <v>19971.27</v>
      </c>
      <c r="E1154" s="1">
        <v>0</v>
      </c>
      <c r="F1154" s="1">
        <v>0</v>
      </c>
      <c r="G1154" s="2">
        <f t="shared" si="22"/>
        <v>9503.9542799999999</v>
      </c>
      <c r="H1154" s="2">
        <f t="shared" si="23"/>
        <v>0.40999999999985448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13626.95</v>
      </c>
      <c r="D1155" s="1">
        <f>BILANCA!E178</f>
        <v>18069.59</v>
      </c>
      <c r="E1155" s="1">
        <v>0</v>
      </c>
      <c r="F1155" s="1">
        <v>0</v>
      </c>
      <c r="G1155" s="2">
        <f t="shared" si="22"/>
        <v>8559.7743599999994</v>
      </c>
      <c r="H1155" s="2">
        <f t="shared" si="23"/>
        <v>0.45999999999912689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1979.48</v>
      </c>
      <c r="D1156" s="1">
        <f>BILANCA!E179</f>
        <v>1872.99</v>
      </c>
      <c r="E1156" s="1">
        <v>0</v>
      </c>
      <c r="F1156" s="1">
        <v>0</v>
      </c>
      <c r="G1156" s="2">
        <f t="shared" si="22"/>
        <v>990.50458000000003</v>
      </c>
      <c r="H1156" s="2">
        <f t="shared" si="23"/>
        <v>0.49000000000000909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29.71</v>
      </c>
      <c r="D1157" s="1">
        <f>BILANCA!E180</f>
        <v>28.69</v>
      </c>
      <c r="E1157" s="1">
        <v>0</v>
      </c>
      <c r="F1157" s="1">
        <v>0</v>
      </c>
      <c r="G1157" s="2">
        <f t="shared" si="22"/>
        <v>15.153659999999999</v>
      </c>
      <c r="H1157" s="2">
        <f t="shared" si="23"/>
        <v>0.59999999999999787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29.71</v>
      </c>
      <c r="D1160" s="1">
        <f>BILANCA!E183</f>
        <v>28.69</v>
      </c>
      <c r="E1160" s="1">
        <v>0</v>
      </c>
      <c r="F1160" s="1">
        <v>0</v>
      </c>
      <c r="G1160" s="2">
        <f t="shared" si="22"/>
        <v>15.414929999999998</v>
      </c>
      <c r="H1160" s="2">
        <f t="shared" si="23"/>
        <v>0.59999999999999787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41022.300000000003</v>
      </c>
      <c r="D1214" s="1">
        <f>BILANCA!E237</f>
        <v>40995.07</v>
      </c>
      <c r="E1214" s="1">
        <v>0</v>
      </c>
      <c r="F1214" s="1">
        <v>0</v>
      </c>
      <c r="G1214" s="2">
        <f t="shared" si="22"/>
        <v>28415.873640000002</v>
      </c>
      <c r="H1214" s="2">
        <f t="shared" si="23"/>
        <v>0.37000000000261934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39707.980000000003</v>
      </c>
      <c r="D1215" s="1">
        <f>BILANCA!E238</f>
        <v>40991.5</v>
      </c>
      <c r="E1215" s="1">
        <v>0</v>
      </c>
      <c r="F1215" s="1">
        <v>0</v>
      </c>
      <c r="G1215" s="2">
        <f t="shared" si="22"/>
        <v>28232.307360000003</v>
      </c>
      <c r="H1215" s="2">
        <f t="shared" si="23"/>
        <v>0.51999999999679858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39707.980000000003</v>
      </c>
      <c r="D1216" s="1">
        <f>BILANCA!E239</f>
        <v>40991.5</v>
      </c>
      <c r="E1216" s="1">
        <v>0</v>
      </c>
      <c r="F1216" s="1">
        <v>0</v>
      </c>
      <c r="G1216" s="2">
        <f t="shared" si="22"/>
        <v>28353.998340000002</v>
      </c>
      <c r="H1216" s="2">
        <f t="shared" si="23"/>
        <v>0.51999999999679858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7960.55</v>
      </c>
      <c r="D1217" s="1">
        <f>BILANCA!E240</f>
        <v>7960.55</v>
      </c>
      <c r="E1217" s="1">
        <v>0</v>
      </c>
      <c r="F1217" s="1">
        <v>0</v>
      </c>
      <c r="G1217" s="2">
        <f t="shared" si="22"/>
        <v>5588.3060999999998</v>
      </c>
      <c r="H1217" s="2">
        <f t="shared" si="23"/>
        <v>0.8999999999996362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31747.43</v>
      </c>
      <c r="D1218" s="1">
        <f>BILANCA!E241</f>
        <v>33030.949999999997</v>
      </c>
      <c r="E1218" s="1">
        <v>0</v>
      </c>
      <c r="F1218" s="1">
        <v>0</v>
      </c>
      <c r="G1218" s="2">
        <f t="shared" si="22"/>
        <v>22985.19255</v>
      </c>
      <c r="H1218" s="2">
        <f t="shared" si="23"/>
        <v>0.48000000000320142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1314.32</v>
      </c>
      <c r="D1222" s="1">
        <f>BILANCA!E245</f>
        <v>3.569999999999709</v>
      </c>
      <c r="E1222" s="1">
        <v>0</v>
      </c>
      <c r="F1222" s="1">
        <v>0</v>
      </c>
      <c r="G1222" s="2">
        <f t="shared" si="22"/>
        <v>315.82893999999987</v>
      </c>
      <c r="H1222" s="2">
        <f t="shared" si="23"/>
        <v>0.75000000000022737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3172.18</v>
      </c>
      <c r="D1223" s="1">
        <f>BILANCA!E246</f>
        <v>5164.42</v>
      </c>
      <c r="E1223" s="1">
        <v>0</v>
      </c>
      <c r="F1223" s="1">
        <v>0</v>
      </c>
      <c r="G1223" s="2">
        <f t="shared" si="22"/>
        <v>3240.2447999999999</v>
      </c>
      <c r="H1223" s="2">
        <f t="shared" si="23"/>
        <v>0.59999999999990905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3172.18</v>
      </c>
      <c r="D1224" s="1">
        <f>BILANCA!E247</f>
        <v>5164.42</v>
      </c>
      <c r="E1224" s="1">
        <v>0</v>
      </c>
      <c r="F1224" s="1">
        <v>0</v>
      </c>
      <c r="G1224" s="2">
        <f t="shared" si="22"/>
        <v>3253.7458199999996</v>
      </c>
      <c r="H1224" s="2">
        <f t="shared" si="23"/>
        <v>0.59999999999990905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1857.86</v>
      </c>
      <c r="D1227" s="1">
        <f>BILANCA!E250</f>
        <v>5160.8500000000004</v>
      </c>
      <c r="E1227" s="1">
        <v>0</v>
      </c>
      <c r="F1227" s="1">
        <v>0</v>
      </c>
      <c r="G1227" s="2">
        <f t="shared" si="22"/>
        <v>2971.8126400000001</v>
      </c>
      <c r="H1227" s="2">
        <f t="shared" si="23"/>
        <v>0.28999999999973625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1857.86</v>
      </c>
      <c r="D1229" s="1">
        <f>BILANCA!E252</f>
        <v>5160.8500000000004</v>
      </c>
      <c r="E1229" s="1">
        <v>0</v>
      </c>
      <c r="F1229" s="1">
        <v>0</v>
      </c>
      <c r="G1229" s="2">
        <f t="shared" si="22"/>
        <v>2996.1717600000002</v>
      </c>
      <c r="H1229" s="2">
        <f t="shared" si="23"/>
        <v>0.28999999999973625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4357.29</v>
      </c>
      <c r="D1236" s="1">
        <f>BILANCA!E259</f>
        <v>22237.19</v>
      </c>
      <c r="E1236" s="1">
        <v>0</v>
      </c>
      <c r="F1236" s="1">
        <v>0</v>
      </c>
      <c r="G1236" s="2">
        <f t="shared" si="22"/>
        <v>12354.41251</v>
      </c>
      <c r="H1236" s="2">
        <f t="shared" si="23"/>
        <v>0.47999999999865395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4357.29</v>
      </c>
      <c r="D1237" s="1">
        <f>BILANCA!E260</f>
        <v>22237.19</v>
      </c>
      <c r="E1237" s="1">
        <v>0</v>
      </c>
      <c r="F1237" s="1">
        <v>0</v>
      </c>
      <c r="G1237" s="2">
        <f t="shared" si="22"/>
        <v>12403.24418</v>
      </c>
      <c r="H1237" s="2">
        <f t="shared" si="23"/>
        <v>0.47999999999865395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15636.14</v>
      </c>
      <c r="D1264" s="1">
        <f>BILANCA!E288</f>
        <v>19971.27</v>
      </c>
      <c r="E1264" s="1">
        <v>0</v>
      </c>
      <c r="F1264" s="1">
        <v>0</v>
      </c>
      <c r="G1264" s="2">
        <f t="shared" si="24"/>
        <v>15617.609080000002</v>
      </c>
      <c r="H1264" s="2">
        <f t="shared" si="23"/>
        <v>0.40999999999985448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267836.38</v>
      </c>
      <c r="D1408" s="1">
        <f>'RAS-funkcijski'!E114</f>
        <v>290838.77999999997</v>
      </c>
      <c r="E1408" s="1">
        <v>0</v>
      </c>
      <c r="F1408" s="1">
        <v>0</v>
      </c>
      <c r="G1408" s="2">
        <f t="shared" si="24"/>
        <v>93446.5334</v>
      </c>
      <c r="H1408" s="2">
        <f t="shared" si="27"/>
        <v>0.6000000000349246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267836.38</v>
      </c>
      <c r="D1409" s="1">
        <f>'RAS-funkcijski'!E115</f>
        <v>290838.77999999997</v>
      </c>
      <c r="E1409" s="1">
        <v>0</v>
      </c>
      <c r="F1409" s="1">
        <v>0</v>
      </c>
      <c r="G1409" s="2">
        <f t="shared" si="24"/>
        <v>94296.04733999999</v>
      </c>
      <c r="H1409" s="2">
        <f t="shared" si="27"/>
        <v>0.6000000000349246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267836.38</v>
      </c>
      <c r="D1411" s="1">
        <f>'RAS-funkcijski'!E117</f>
        <v>290838.77999999997</v>
      </c>
      <c r="E1411" s="1">
        <v>0</v>
      </c>
      <c r="F1411" s="1">
        <v>0</v>
      </c>
      <c r="G1411" s="2">
        <f t="shared" si="24"/>
        <v>95995.075219999999</v>
      </c>
      <c r="H1411" s="2">
        <f t="shared" si="27"/>
        <v>0.6000000000349246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267836.38</v>
      </c>
      <c r="D1435" s="13">
        <f>'RAS-funkcijski'!E141</f>
        <v>290838.77999999997</v>
      </c>
      <c r="E1435" s="13">
        <v>0</v>
      </c>
      <c r="F1435" s="13">
        <v>0</v>
      </c>
      <c r="G1435" s="14">
        <f t="shared" si="24"/>
        <v>116383.40977999999</v>
      </c>
      <c r="H1435" s="14">
        <f t="shared" si="27"/>
        <v>0.6000000000349246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15636.14</v>
      </c>
      <c r="D1480" s="6"/>
      <c r="E1480" s="6">
        <v>0</v>
      </c>
      <c r="F1480" s="6">
        <v>0</v>
      </c>
      <c r="G1480" s="7">
        <f t="shared" ref="G1480:G1580" si="34">B1480/1000*C1480</f>
        <v>15.636139999999999</v>
      </c>
      <c r="H1480" s="7">
        <f t="shared" ref="H1480:H1580" si="35">ABS(C1480-ROUND(C1480,0))</f>
        <v>0.13999999999941792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291371.62999999995</v>
      </c>
      <c r="D1481" s="1">
        <v>0</v>
      </c>
      <c r="E1481" s="1">
        <v>0</v>
      </c>
      <c r="F1481" s="1">
        <v>0</v>
      </c>
      <c r="G1481" s="2">
        <f t="shared" si="34"/>
        <v>582.74325999999985</v>
      </c>
      <c r="H1481" s="2">
        <f t="shared" si="35"/>
        <v>0.37000000005355105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290210.77999999997</v>
      </c>
      <c r="D1483" s="1">
        <v>0</v>
      </c>
      <c r="E1483" s="1">
        <v>0</v>
      </c>
      <c r="F1483" s="1">
        <v>0</v>
      </c>
      <c r="G1483" s="2">
        <f t="shared" si="34"/>
        <v>1160.84312</v>
      </c>
      <c r="H1483" s="2">
        <f t="shared" si="35"/>
        <v>0.22000000003026798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227939.28</v>
      </c>
      <c r="D1484" s="1">
        <v>0</v>
      </c>
      <c r="E1484" s="1">
        <v>0</v>
      </c>
      <c r="F1484" s="1">
        <v>0</v>
      </c>
      <c r="G1484" s="2">
        <f t="shared" si="34"/>
        <v>1139.6964</v>
      </c>
      <c r="H1484" s="2">
        <f t="shared" si="35"/>
        <v>0.27999999999883585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58926.09</v>
      </c>
      <c r="D1485" s="1">
        <v>0</v>
      </c>
      <c r="E1485" s="1">
        <v>0</v>
      </c>
      <c r="F1485" s="1">
        <v>0</v>
      </c>
      <c r="G1485" s="2">
        <f t="shared" si="34"/>
        <v>353.55653999999998</v>
      </c>
      <c r="H1485" s="2">
        <f t="shared" si="35"/>
        <v>8.999999999650754E-2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279.41000000000003</v>
      </c>
      <c r="D1486" s="1">
        <v>0</v>
      </c>
      <c r="E1486" s="1">
        <v>0</v>
      </c>
      <c r="F1486" s="1">
        <v>0</v>
      </c>
      <c r="G1486" s="2">
        <f t="shared" si="34"/>
        <v>1.9558700000000002</v>
      </c>
      <c r="H1486" s="2">
        <f t="shared" si="35"/>
        <v>0.41000000000002501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66</v>
      </c>
      <c r="D1489" s="1">
        <v>0</v>
      </c>
      <c r="E1489" s="1">
        <v>0</v>
      </c>
      <c r="F1489" s="1">
        <v>0</v>
      </c>
      <c r="G1489" s="2">
        <f t="shared" si="34"/>
        <v>0.66</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3000</v>
      </c>
      <c r="D1491" s="1">
        <v>0</v>
      </c>
      <c r="E1491" s="1">
        <v>0</v>
      </c>
      <c r="F1491" s="1">
        <v>0</v>
      </c>
      <c r="G1491" s="2">
        <f t="shared" si="34"/>
        <v>36</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1160.8499999999999</v>
      </c>
      <c r="D1492" s="1">
        <v>0</v>
      </c>
      <c r="E1492" s="1">
        <v>0</v>
      </c>
      <c r="F1492" s="1">
        <v>0</v>
      </c>
      <c r="G1492" s="2">
        <f t="shared" si="34"/>
        <v>15.091049999999997</v>
      </c>
      <c r="H1492" s="2">
        <f t="shared" si="35"/>
        <v>0.15000000000009095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287036.5</v>
      </c>
      <c r="D1499" s="1">
        <v>0</v>
      </c>
      <c r="E1499" s="1">
        <v>0</v>
      </c>
      <c r="F1499" s="1">
        <v>0</v>
      </c>
      <c r="G1499" s="2">
        <f t="shared" si="34"/>
        <v>5740.7300000000005</v>
      </c>
      <c r="H1499" s="2">
        <f t="shared" si="35"/>
        <v>0.5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285875.65000000002</v>
      </c>
      <c r="D1501" s="1">
        <v>0</v>
      </c>
      <c r="E1501" s="1">
        <v>0</v>
      </c>
      <c r="F1501" s="1">
        <v>0</v>
      </c>
      <c r="G1501" s="2">
        <f t="shared" si="34"/>
        <v>6289.2642999999998</v>
      </c>
      <c r="H1501" s="2">
        <f t="shared" si="35"/>
        <v>0.34999999997671694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223496.64</v>
      </c>
      <c r="D1502" s="1">
        <v>0</v>
      </c>
      <c r="E1502" s="1">
        <v>0</v>
      </c>
      <c r="F1502" s="1">
        <v>0</v>
      </c>
      <c r="G1502" s="2">
        <f t="shared" si="34"/>
        <v>5140.4227200000005</v>
      </c>
      <c r="H1502" s="2">
        <f t="shared" si="35"/>
        <v>0.35999999998603016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59032.58</v>
      </c>
      <c r="D1503" s="1">
        <v>0</v>
      </c>
      <c r="E1503" s="1">
        <v>0</v>
      </c>
      <c r="F1503" s="1">
        <v>0</v>
      </c>
      <c r="G1503" s="2">
        <f t="shared" si="34"/>
        <v>1416.7819200000001</v>
      </c>
      <c r="H1503" s="2">
        <f t="shared" si="35"/>
        <v>0.41999999999825377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280.43</v>
      </c>
      <c r="D1504" s="1">
        <v>0</v>
      </c>
      <c r="E1504" s="1">
        <v>0</v>
      </c>
      <c r="F1504" s="1">
        <v>0</v>
      </c>
      <c r="G1504" s="2">
        <f t="shared" si="34"/>
        <v>7.0107500000000007</v>
      </c>
      <c r="H1504" s="2">
        <f t="shared" si="35"/>
        <v>0.43000000000000682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66</v>
      </c>
      <c r="D1507" s="1">
        <v>0</v>
      </c>
      <c r="E1507" s="1">
        <v>0</v>
      </c>
      <c r="F1507" s="1">
        <v>0</v>
      </c>
      <c r="G1507" s="2">
        <f t="shared" si="34"/>
        <v>1.8480000000000001</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3000</v>
      </c>
      <c r="D1509" s="1">
        <v>0</v>
      </c>
      <c r="E1509" s="1">
        <v>0</v>
      </c>
      <c r="F1509" s="1">
        <v>0</v>
      </c>
      <c r="G1509" s="2">
        <f t="shared" si="34"/>
        <v>90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1160.8499999999999</v>
      </c>
      <c r="D1510" s="1">
        <v>0</v>
      </c>
      <c r="E1510" s="1">
        <v>0</v>
      </c>
      <c r="F1510" s="1">
        <v>0</v>
      </c>
      <c r="G1510" s="2">
        <f t="shared" si="34"/>
        <v>35.986349999999995</v>
      </c>
      <c r="H1510" s="2">
        <f t="shared" si="35"/>
        <v>0.15000000000009095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19971.26999999996</v>
      </c>
      <c r="D1517" s="1">
        <v>0</v>
      </c>
      <c r="E1517" s="1">
        <v>0</v>
      </c>
      <c r="F1517" s="1">
        <v>0</v>
      </c>
      <c r="G1517" s="2">
        <f t="shared" si="34"/>
        <v>758.90825999999845</v>
      </c>
      <c r="H1517" s="2">
        <f t="shared" si="35"/>
        <v>0.26999999996041879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19971.27</v>
      </c>
      <c r="D1576" s="1">
        <v>0</v>
      </c>
      <c r="E1576" s="1">
        <v>0</v>
      </c>
      <c r="F1576" s="1">
        <v>0</v>
      </c>
      <c r="G1576" s="2">
        <f t="shared" si="34"/>
        <v>1937.2131900000002</v>
      </c>
      <c r="H1576" s="2">
        <f t="shared" si="35"/>
        <v>0.27000000000043656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19971.27</v>
      </c>
      <c r="D1578" s="1">
        <v>0</v>
      </c>
      <c r="E1578" s="1">
        <v>0</v>
      </c>
      <c r="F1578" s="1">
        <v>0</v>
      </c>
      <c r="G1578" s="2">
        <f t="shared" si="34"/>
        <v>1977.1557300000002</v>
      </c>
      <c r="H1578" s="2">
        <f t="shared" si="35"/>
        <v>0.27000000000043656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10565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268979.52</v>
      </c>
      <c r="I16" s="170">
        <f>'PR-RAS'!E6</f>
        <v>289528.02999999997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265978.52999999997</v>
      </c>
      <c r="I17" s="170">
        <f>'PR-RAS'!E151</f>
        <v>285677.93</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1314.3200000000722</v>
      </c>
      <c r="I18" s="170">
        <f>'PR-RAS'!E645</f>
        <v>3.5699999999999363</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39707.980000000003</v>
      </c>
      <c r="I20" s="173">
        <f>BILANCA!E7</f>
        <v>40991.500000000015</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16950.46</v>
      </c>
      <c r="I21" s="175">
        <f>BILANCA!E68</f>
        <v>19974.84</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15636.14</v>
      </c>
      <c r="I22" s="175">
        <f>BILANCA!E176</f>
        <v>19971.27</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41022.300000000003</v>
      </c>
      <c r="I23" s="177">
        <f>BILANCA!E237</f>
        <v>40995.07</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267836.38</v>
      </c>
      <c r="I27" s="175">
        <f>'RAS-funkcijski'!E114</f>
        <v>290838.77999999997</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267836.38</v>
      </c>
      <c r="I28" s="179">
        <f>'RAS-funkcijski'!E141</f>
        <v>290838.77999999997</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15636.14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19971.26999999996</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19971.27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03" zoomScaleNormal="100" workbookViewId="0">
      <selection activeCell="E728" sqref="E72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268979.52</v>
      </c>
      <c r="E6" s="51">
        <f>E7+E44+E50+E82+E106+E124+E133+E139</f>
        <v>289528.02999999997</v>
      </c>
      <c r="F6" s="52">
        <f t="shared" ref="F6:F131" si="0">IF(D6&lt;&gt;0,IF(E6/D6&gt;=100,"&gt;&gt;100",E6/D6*100),"-")</f>
        <v>107.63943292039482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238601.06</v>
      </c>
      <c r="E50" s="51">
        <f>E51+E54+E59+E62+E65+E68+E71+E74+E77</f>
        <v>250214.84</v>
      </c>
      <c r="F50" s="52">
        <f t="shared" si="0"/>
        <v>104.86744694260788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238601.06</v>
      </c>
      <c r="E68" s="51">
        <f t="shared" si="15"/>
        <v>250214.84</v>
      </c>
      <c r="F68" s="52">
        <f t="shared" si="0"/>
        <v>104.86744694260788</v>
      </c>
    </row>
    <row r="69" spans="1:6" ht="12.75" customHeight="1" x14ac:dyDescent="0.2">
      <c r="A69" s="53" t="s">
        <v>184</v>
      </c>
      <c r="B69" s="85" t="s">
        <v>185</v>
      </c>
      <c r="C69" s="50" t="s">
        <v>184</v>
      </c>
      <c r="D69" s="242">
        <v>238601.06</v>
      </c>
      <c r="E69" s="242">
        <v>250214.84</v>
      </c>
      <c r="F69" s="52">
        <f t="shared" si="0"/>
        <v>104.86744694260788</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0.83</v>
      </c>
      <c r="E82" s="51">
        <f t="shared" si="19"/>
        <v>0.52</v>
      </c>
      <c r="F82" s="52">
        <f t="shared" si="0"/>
        <v>62.650602409638559</v>
      </c>
    </row>
    <row r="83" spans="1:6" ht="12.75" customHeight="1" x14ac:dyDescent="0.2">
      <c r="A83" s="53">
        <v>641</v>
      </c>
      <c r="B83" s="85" t="s">
        <v>212</v>
      </c>
      <c r="C83" s="50" t="s">
        <v>213</v>
      </c>
      <c r="D83" s="51">
        <f t="shared" ref="D83:E83" si="20">SUM(D84:D90)</f>
        <v>0.83</v>
      </c>
      <c r="E83" s="51">
        <f t="shared" si="20"/>
        <v>0.52</v>
      </c>
      <c r="F83" s="52">
        <f t="shared" si="0"/>
        <v>62.650602409638559</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0.83</v>
      </c>
      <c r="E85" s="242">
        <v>0.52</v>
      </c>
      <c r="F85" s="52">
        <f t="shared" si="0"/>
        <v>62.650602409638559</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19685.849999999999</v>
      </c>
      <c r="E106" s="51">
        <f t="shared" si="23"/>
        <v>21405.75</v>
      </c>
      <c r="F106" s="52">
        <f t="shared" si="0"/>
        <v>108.73673222136713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19685.849999999999</v>
      </c>
      <c r="E112" s="51">
        <f t="shared" si="25"/>
        <v>21405.75</v>
      </c>
      <c r="F112" s="52">
        <f t="shared" si="0"/>
        <v>108.73673222136713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19685.849999999999</v>
      </c>
      <c r="E117" s="242">
        <v>21405.75</v>
      </c>
      <c r="F117" s="52">
        <f t="shared" si="0"/>
        <v>108.73673222136713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4000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4000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v>4000</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10691.78</v>
      </c>
      <c r="E133" s="51">
        <f t="shared" si="30"/>
        <v>13906.92</v>
      </c>
      <c r="F133" s="52">
        <f t="shared" ref="F133:F223" si="31">IF(D133&lt;&gt;0,IF(E133/D133&gt;=100,"&gt;&gt;100",E133/D133*100),"-")</f>
        <v>130.07113876267562</v>
      </c>
    </row>
    <row r="134" spans="1:6" ht="24" x14ac:dyDescent="0.2">
      <c r="A134" s="53">
        <v>671</v>
      </c>
      <c r="B134" s="232" t="s">
        <v>314</v>
      </c>
      <c r="C134" s="50" t="s">
        <v>315</v>
      </c>
      <c r="D134" s="51">
        <f t="shared" ref="D134:E134" si="32">SUM(D135:D137)</f>
        <v>10691.78</v>
      </c>
      <c r="E134" s="51">
        <f t="shared" si="32"/>
        <v>13906.92</v>
      </c>
      <c r="F134" s="52">
        <f t="shared" si="31"/>
        <v>130.07113876267562</v>
      </c>
    </row>
    <row r="135" spans="1:6" ht="12.75" customHeight="1" x14ac:dyDescent="0.2">
      <c r="A135" s="53">
        <v>6711</v>
      </c>
      <c r="B135" s="85" t="s">
        <v>316</v>
      </c>
      <c r="C135" s="50" t="s">
        <v>317</v>
      </c>
      <c r="D135" s="242">
        <v>10691.78</v>
      </c>
      <c r="E135" s="242">
        <v>13906.92</v>
      </c>
      <c r="F135" s="52">
        <f t="shared" si="31"/>
        <v>130.07113876267562</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265978.52999999997</v>
      </c>
      <c r="E151" s="51">
        <f t="shared" si="35"/>
        <v>285677.93</v>
      </c>
      <c r="F151" s="52">
        <f t="shared" si="31"/>
        <v>107.40638727494284</v>
      </c>
    </row>
    <row r="152" spans="1:6" ht="12.75" customHeight="1" x14ac:dyDescent="0.2">
      <c r="A152" s="53">
        <v>31</v>
      </c>
      <c r="B152" s="85" t="s">
        <v>349</v>
      </c>
      <c r="C152" s="50" t="s">
        <v>35</v>
      </c>
      <c r="D152" s="51">
        <f t="shared" ref="D152:E152" si="36">D153+D158+D159</f>
        <v>216793.12</v>
      </c>
      <c r="E152" s="51">
        <f t="shared" si="36"/>
        <v>226496.64000000004</v>
      </c>
      <c r="F152" s="52">
        <f t="shared" si="31"/>
        <v>104.47593539868795</v>
      </c>
    </row>
    <row r="153" spans="1:6" ht="12.75" customHeight="1" x14ac:dyDescent="0.2">
      <c r="A153" s="53">
        <v>311</v>
      </c>
      <c r="B153" s="85" t="s">
        <v>350</v>
      </c>
      <c r="C153" s="50" t="s">
        <v>351</v>
      </c>
      <c r="D153" s="51">
        <f t="shared" ref="D153:E153" si="37">SUM(D154:D157)</f>
        <v>186280.81</v>
      </c>
      <c r="E153" s="51">
        <f t="shared" si="37"/>
        <v>191857.37000000002</v>
      </c>
      <c r="F153" s="52">
        <f t="shared" si="31"/>
        <v>102.99363095962491</v>
      </c>
    </row>
    <row r="154" spans="1:6" ht="12.75" customHeight="1" x14ac:dyDescent="0.2">
      <c r="A154" s="53">
        <v>3111</v>
      </c>
      <c r="B154" s="85" t="s">
        <v>352</v>
      </c>
      <c r="C154" s="50" t="s">
        <v>353</v>
      </c>
      <c r="D154" s="242">
        <v>177342.05</v>
      </c>
      <c r="E154" s="242">
        <v>185262.89</v>
      </c>
      <c r="F154" s="52">
        <f t="shared" si="31"/>
        <v>104.46641955475312</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8938.76</v>
      </c>
      <c r="E156" s="242">
        <v>6594.48</v>
      </c>
      <c r="F156" s="52">
        <f t="shared" si="31"/>
        <v>73.773991023363422</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4049.88</v>
      </c>
      <c r="E158" s="242">
        <v>6747.89</v>
      </c>
      <c r="F158" s="52">
        <f t="shared" si="31"/>
        <v>166.61950477545014</v>
      </c>
    </row>
    <row r="159" spans="1:6" ht="12.75" customHeight="1" x14ac:dyDescent="0.2">
      <c r="A159" s="53">
        <v>313</v>
      </c>
      <c r="B159" s="85" t="s">
        <v>362</v>
      </c>
      <c r="C159" s="50" t="s">
        <v>363</v>
      </c>
      <c r="D159" s="51">
        <f t="shared" ref="D159:E159" si="38">SUM(D160:D162)</f>
        <v>26462.43</v>
      </c>
      <c r="E159" s="51">
        <f t="shared" si="38"/>
        <v>27891.38</v>
      </c>
      <c r="F159" s="52">
        <f t="shared" si="31"/>
        <v>105.39991981084127</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26437.97</v>
      </c>
      <c r="E161" s="242">
        <v>27891.38</v>
      </c>
      <c r="F161" s="52">
        <f t="shared" si="31"/>
        <v>105.49743418273036</v>
      </c>
    </row>
    <row r="162" spans="1:6" ht="12.75" customHeight="1" x14ac:dyDescent="0.2">
      <c r="A162" s="53">
        <v>3133</v>
      </c>
      <c r="B162" s="85" t="s">
        <v>367</v>
      </c>
      <c r="C162" s="50" t="s">
        <v>368</v>
      </c>
      <c r="D162" s="242">
        <v>24.46</v>
      </c>
      <c r="E162" s="242"/>
      <c r="F162" s="52">
        <f t="shared" si="31"/>
        <v>0</v>
      </c>
    </row>
    <row r="163" spans="1:6" ht="12.75" customHeight="1" x14ac:dyDescent="0.2">
      <c r="A163" s="53">
        <v>32</v>
      </c>
      <c r="B163" s="85" t="s">
        <v>369</v>
      </c>
      <c r="C163" s="50" t="s">
        <v>370</v>
      </c>
      <c r="D163" s="51">
        <f t="shared" ref="D163:E163" si="39">D164+D169+D177+D187+D188</f>
        <v>48265.55</v>
      </c>
      <c r="E163" s="51">
        <f t="shared" si="39"/>
        <v>58835.88</v>
      </c>
      <c r="F163" s="52">
        <f t="shared" si="31"/>
        <v>121.90036164510711</v>
      </c>
    </row>
    <row r="164" spans="1:6" ht="12.75" customHeight="1" x14ac:dyDescent="0.2">
      <c r="A164" s="53">
        <v>321</v>
      </c>
      <c r="B164" s="85" t="s">
        <v>371</v>
      </c>
      <c r="C164" s="50" t="s">
        <v>372</v>
      </c>
      <c r="D164" s="51">
        <f t="shared" ref="D164:E164" si="40">SUM(D165:D168)</f>
        <v>20461.86</v>
      </c>
      <c r="E164" s="51">
        <f t="shared" si="40"/>
        <v>21672.97</v>
      </c>
      <c r="F164" s="52">
        <f t="shared" si="31"/>
        <v>105.91886563587083</v>
      </c>
    </row>
    <row r="165" spans="1:6" ht="12.75" customHeight="1" x14ac:dyDescent="0.2">
      <c r="A165" s="53">
        <v>3211</v>
      </c>
      <c r="B165" s="85" t="s">
        <v>373</v>
      </c>
      <c r="C165" s="50" t="s">
        <v>374</v>
      </c>
      <c r="D165" s="242">
        <v>2888.71</v>
      </c>
      <c r="E165" s="242">
        <v>1732</v>
      </c>
      <c r="F165" s="52">
        <f t="shared" si="31"/>
        <v>59.95755891037868</v>
      </c>
    </row>
    <row r="166" spans="1:6" ht="12.75" customHeight="1" x14ac:dyDescent="0.2">
      <c r="A166" s="53">
        <v>3212</v>
      </c>
      <c r="B166" s="85" t="s">
        <v>375</v>
      </c>
      <c r="C166" s="50" t="s">
        <v>376</v>
      </c>
      <c r="D166" s="242">
        <v>17354.16</v>
      </c>
      <c r="E166" s="242">
        <v>19690.97</v>
      </c>
      <c r="F166" s="52">
        <f t="shared" si="31"/>
        <v>113.46541693749511</v>
      </c>
    </row>
    <row r="167" spans="1:6" ht="12.75" customHeight="1" x14ac:dyDescent="0.2">
      <c r="A167" s="53">
        <v>3213</v>
      </c>
      <c r="B167" s="85" t="s">
        <v>377</v>
      </c>
      <c r="C167" s="50" t="s">
        <v>378</v>
      </c>
      <c r="D167" s="242">
        <v>218.99</v>
      </c>
      <c r="E167" s="242">
        <v>250</v>
      </c>
      <c r="F167" s="52">
        <f t="shared" si="31"/>
        <v>114.1604639481255</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5180.6400000000003</v>
      </c>
      <c r="E169" s="51">
        <f t="shared" si="41"/>
        <v>5551.37</v>
      </c>
      <c r="F169" s="52">
        <f t="shared" si="31"/>
        <v>107.15606565984123</v>
      </c>
    </row>
    <row r="170" spans="1:6" ht="12.75" customHeight="1" x14ac:dyDescent="0.2">
      <c r="A170" s="53">
        <v>3221</v>
      </c>
      <c r="B170" s="85" t="s">
        <v>383</v>
      </c>
      <c r="C170" s="50" t="s">
        <v>384</v>
      </c>
      <c r="D170" s="242">
        <v>4066.81</v>
      </c>
      <c r="E170" s="242">
        <v>4376.42</v>
      </c>
      <c r="F170" s="52">
        <f t="shared" si="31"/>
        <v>107.61309232543444</v>
      </c>
    </row>
    <row r="171" spans="1:6" ht="12.75" customHeight="1" x14ac:dyDescent="0.2">
      <c r="A171" s="53">
        <v>3222</v>
      </c>
      <c r="B171" s="85" t="s">
        <v>385</v>
      </c>
      <c r="C171" s="50" t="s">
        <v>386</v>
      </c>
      <c r="D171" s="242">
        <v>382.24</v>
      </c>
      <c r="E171" s="242">
        <v>240.73</v>
      </c>
      <c r="F171" s="52">
        <f t="shared" si="31"/>
        <v>62.978756802009208</v>
      </c>
    </row>
    <row r="172" spans="1:6" ht="12.75" customHeight="1" x14ac:dyDescent="0.2">
      <c r="A172" s="53">
        <v>3223</v>
      </c>
      <c r="B172" s="85" t="s">
        <v>387</v>
      </c>
      <c r="C172" s="50" t="s">
        <v>388</v>
      </c>
      <c r="D172" s="242">
        <v>555.63</v>
      </c>
      <c r="E172" s="242">
        <v>934.22</v>
      </c>
      <c r="F172" s="52">
        <f t="shared" si="31"/>
        <v>168.13706963266924</v>
      </c>
    </row>
    <row r="173" spans="1:6" ht="12.75" customHeight="1" x14ac:dyDescent="0.2">
      <c r="A173" s="53">
        <v>3224</v>
      </c>
      <c r="B173" s="85" t="s">
        <v>389</v>
      </c>
      <c r="C173" s="50" t="s">
        <v>390</v>
      </c>
      <c r="D173" s="242">
        <v>175.96</v>
      </c>
      <c r="E173" s="242"/>
      <c r="F173" s="52">
        <f t="shared" si="31"/>
        <v>0</v>
      </c>
    </row>
    <row r="174" spans="1:6" ht="12.75" customHeight="1" x14ac:dyDescent="0.2">
      <c r="A174" s="53">
        <v>3225</v>
      </c>
      <c r="B174" s="85" t="s">
        <v>391</v>
      </c>
      <c r="C174" s="50" t="s">
        <v>392</v>
      </c>
      <c r="D174" s="242">
        <v>0</v>
      </c>
      <c r="E174" s="242"/>
      <c r="F174" s="52" t="str">
        <f t="shared" si="31"/>
        <v>-</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16713.47</v>
      </c>
      <c r="E177" s="51">
        <f t="shared" si="42"/>
        <v>24077.059999999998</v>
      </c>
      <c r="F177" s="52">
        <f t="shared" si="31"/>
        <v>144.05781683875338</v>
      </c>
    </row>
    <row r="178" spans="1:6" ht="12.75" customHeight="1" x14ac:dyDescent="0.2">
      <c r="A178" s="53">
        <v>3231</v>
      </c>
      <c r="B178" s="85" t="s">
        <v>399</v>
      </c>
      <c r="C178" s="50" t="s">
        <v>400</v>
      </c>
      <c r="D178" s="242">
        <v>1494.69</v>
      </c>
      <c r="E178" s="242">
        <v>718.43</v>
      </c>
      <c r="F178" s="52">
        <f t="shared" si="31"/>
        <v>48.065485150767046</v>
      </c>
    </row>
    <row r="179" spans="1:6" ht="12.75" customHeight="1" x14ac:dyDescent="0.2">
      <c r="A179" s="53">
        <v>3232</v>
      </c>
      <c r="B179" s="85" t="s">
        <v>401</v>
      </c>
      <c r="C179" s="50" t="s">
        <v>402</v>
      </c>
      <c r="D179" s="242">
        <v>464.53</v>
      </c>
      <c r="E179" s="242">
        <v>3348.46</v>
      </c>
      <c r="F179" s="52">
        <f t="shared" si="31"/>
        <v>720.82750306761682</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1244.51</v>
      </c>
      <c r="E181" s="242">
        <v>901.67</v>
      </c>
      <c r="F181" s="52">
        <f t="shared" si="31"/>
        <v>72.451808342239104</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650.34</v>
      </c>
      <c r="E183" s="242">
        <v>265.44</v>
      </c>
      <c r="F183" s="52">
        <f t="shared" si="31"/>
        <v>40.81557339237937</v>
      </c>
    </row>
    <row r="184" spans="1:6" ht="12.75" customHeight="1" x14ac:dyDescent="0.2">
      <c r="A184" s="53">
        <v>3237</v>
      </c>
      <c r="B184" s="85" t="s">
        <v>411</v>
      </c>
      <c r="C184" s="50" t="s">
        <v>412</v>
      </c>
      <c r="D184" s="242">
        <v>3961.48</v>
      </c>
      <c r="E184" s="242">
        <v>6230.88</v>
      </c>
      <c r="F184" s="52">
        <f t="shared" si="31"/>
        <v>157.28667063824631</v>
      </c>
    </row>
    <row r="185" spans="1:6" ht="12.75" customHeight="1" x14ac:dyDescent="0.2">
      <c r="A185" s="53">
        <v>3238</v>
      </c>
      <c r="B185" s="85" t="s">
        <v>413</v>
      </c>
      <c r="C185" s="50" t="s">
        <v>414</v>
      </c>
      <c r="D185" s="242">
        <v>1588.69</v>
      </c>
      <c r="E185" s="242">
        <v>2222.17</v>
      </c>
      <c r="F185" s="52">
        <f t="shared" si="31"/>
        <v>139.87436189564988</v>
      </c>
    </row>
    <row r="186" spans="1:6" ht="12.75" customHeight="1" x14ac:dyDescent="0.2">
      <c r="A186" s="53">
        <v>3239</v>
      </c>
      <c r="B186" s="85" t="s">
        <v>415</v>
      </c>
      <c r="C186" s="50" t="s">
        <v>416</v>
      </c>
      <c r="D186" s="242">
        <v>7309.23</v>
      </c>
      <c r="E186" s="242">
        <v>10390.01</v>
      </c>
      <c r="F186" s="52">
        <f t="shared" si="31"/>
        <v>142.14917303190623</v>
      </c>
    </row>
    <row r="187" spans="1:6" ht="12.75" customHeight="1" x14ac:dyDescent="0.2">
      <c r="A187" s="53">
        <v>324</v>
      </c>
      <c r="B187" s="85" t="s">
        <v>417</v>
      </c>
      <c r="C187" s="50" t="s">
        <v>418</v>
      </c>
      <c r="D187" s="242">
        <v>1691.53</v>
      </c>
      <c r="E187" s="242">
        <v>1103.9000000000001</v>
      </c>
      <c r="F187" s="52">
        <f t="shared" si="31"/>
        <v>65.260444686171695</v>
      </c>
    </row>
    <row r="188" spans="1:6" ht="12.75" customHeight="1" x14ac:dyDescent="0.2">
      <c r="A188" s="53">
        <v>329</v>
      </c>
      <c r="B188" s="85" t="s">
        <v>419</v>
      </c>
      <c r="C188" s="50" t="s">
        <v>420</v>
      </c>
      <c r="D188" s="51">
        <f t="shared" ref="D188:E188" si="43">SUM(D189:D195)</f>
        <v>4218.0499999999993</v>
      </c>
      <c r="E188" s="51">
        <f t="shared" si="43"/>
        <v>6430.58</v>
      </c>
      <c r="F188" s="52">
        <f t="shared" si="31"/>
        <v>152.4538590106803</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667.79</v>
      </c>
      <c r="E191" s="242">
        <v>2919.61</v>
      </c>
      <c r="F191" s="52">
        <f t="shared" si="31"/>
        <v>437.20480989532638</v>
      </c>
    </row>
    <row r="192" spans="1:6" ht="12.75" customHeight="1" x14ac:dyDescent="0.2">
      <c r="A192" s="53">
        <v>3294</v>
      </c>
      <c r="B192" s="85" t="s">
        <v>427</v>
      </c>
      <c r="C192" s="50" t="s">
        <v>428</v>
      </c>
      <c r="D192" s="242">
        <v>159.27000000000001</v>
      </c>
      <c r="E192" s="242">
        <v>163.09</v>
      </c>
      <c r="F192" s="52">
        <f t="shared" si="31"/>
        <v>102.39844289571167</v>
      </c>
    </row>
    <row r="193" spans="1:6" ht="12.75" customHeight="1" x14ac:dyDescent="0.2">
      <c r="A193" s="53">
        <v>3295</v>
      </c>
      <c r="B193" s="85" t="s">
        <v>429</v>
      </c>
      <c r="C193" s="50" t="s">
        <v>430</v>
      </c>
      <c r="D193" s="242">
        <v>0</v>
      </c>
      <c r="E193" s="242"/>
      <c r="F193" s="52" t="str">
        <f t="shared" si="31"/>
        <v>-</v>
      </c>
    </row>
    <row r="194" spans="1:6" ht="12.75" customHeight="1" x14ac:dyDescent="0.2">
      <c r="A194" s="53" t="s">
        <v>431</v>
      </c>
      <c r="B194" s="85" t="s">
        <v>432</v>
      </c>
      <c r="C194" s="50" t="s">
        <v>431</v>
      </c>
      <c r="D194" s="242">
        <v>621.30999999999995</v>
      </c>
      <c r="E194" s="242"/>
      <c r="F194" s="52">
        <f t="shared" si="31"/>
        <v>0</v>
      </c>
    </row>
    <row r="195" spans="1:6" ht="12.75" customHeight="1" x14ac:dyDescent="0.2">
      <c r="A195" s="53">
        <v>3299</v>
      </c>
      <c r="B195" s="85" t="s">
        <v>433</v>
      </c>
      <c r="C195" s="50" t="s">
        <v>434</v>
      </c>
      <c r="D195" s="242">
        <v>2769.68</v>
      </c>
      <c r="E195" s="242">
        <v>3347.88</v>
      </c>
      <c r="F195" s="52">
        <f t="shared" si="31"/>
        <v>120.87605788394329</v>
      </c>
    </row>
    <row r="196" spans="1:6" ht="12.75" customHeight="1" x14ac:dyDescent="0.2">
      <c r="A196" s="53">
        <v>34</v>
      </c>
      <c r="B196" s="232" t="s">
        <v>435</v>
      </c>
      <c r="C196" s="50" t="s">
        <v>436</v>
      </c>
      <c r="D196" s="51">
        <f t="shared" ref="D196:E196" si="44">D197+D202+D210</f>
        <v>866.8</v>
      </c>
      <c r="E196" s="51">
        <f t="shared" si="44"/>
        <v>279.41000000000003</v>
      </c>
      <c r="F196" s="52">
        <f t="shared" si="31"/>
        <v>32.234656206737426</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866.8</v>
      </c>
      <c r="E210" s="51">
        <f t="shared" si="47"/>
        <v>279.41000000000003</v>
      </c>
      <c r="F210" s="52">
        <f t="shared" si="31"/>
        <v>32.234656206737426</v>
      </c>
    </row>
    <row r="211" spans="1:6" ht="12.75" customHeight="1" x14ac:dyDescent="0.2">
      <c r="A211" s="53">
        <v>3431</v>
      </c>
      <c r="B211" s="232" t="s">
        <v>465</v>
      </c>
      <c r="C211" s="50" t="s">
        <v>466</v>
      </c>
      <c r="D211" s="242">
        <v>286.02999999999997</v>
      </c>
      <c r="E211" s="242">
        <v>279.41000000000003</v>
      </c>
      <c r="F211" s="52">
        <f t="shared" si="31"/>
        <v>97.685557459007811</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580.77</v>
      </c>
      <c r="E213" s="242"/>
      <c r="F213" s="52">
        <f t="shared" si="31"/>
        <v>0</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53.06</v>
      </c>
      <c r="E252" s="51">
        <f t="shared" si="63"/>
        <v>66</v>
      </c>
      <c r="F252" s="52">
        <f t="shared" ref="F252:F258" si="64">IF(D252&lt;&gt;0,IF(E252/D252&gt;=100,"&gt;&gt;100",E252/D252*100),"-")</f>
        <v>124.38748586505841</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53.06</v>
      </c>
      <c r="E259" s="51">
        <f t="shared" si="66"/>
        <v>66</v>
      </c>
      <c r="F259" s="52">
        <f t="shared" ref="F259:F262" si="67">IF(D259&lt;&gt;0,IF(E259/D259&gt;=100,"&gt;&gt;100",E259/D259*100),"-")</f>
        <v>124.38748586505841</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53.06</v>
      </c>
      <c r="E261" s="242">
        <v>66</v>
      </c>
      <c r="F261" s="52">
        <f t="shared" si="67"/>
        <v>124.38748586505841</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265978.52999999997</v>
      </c>
      <c r="E289" s="51">
        <f t="shared" si="79"/>
        <v>285677.93</v>
      </c>
      <c r="F289" s="52">
        <f t="shared" si="76"/>
        <v>107.40638727494284</v>
      </c>
    </row>
    <row r="290" spans="1:6" ht="12.75" customHeight="1" x14ac:dyDescent="0.2">
      <c r="A290" s="53" t="s">
        <v>608</v>
      </c>
      <c r="B290" s="85" t="s">
        <v>619</v>
      </c>
      <c r="C290" s="50" t="s">
        <v>620</v>
      </c>
      <c r="D290" s="51">
        <f>IF(D6&gt;=D289,D6-D289,0)</f>
        <v>3000.9900000000489</v>
      </c>
      <c r="E290" s="51">
        <f>IF(E6&gt;=E289,E6-E289,0)</f>
        <v>3850.0999999999767</v>
      </c>
      <c r="F290" s="52">
        <f t="shared" si="76"/>
        <v>128.2943295379163</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171.18</v>
      </c>
      <c r="E292" s="242">
        <v>1314.32</v>
      </c>
      <c r="F292" s="52">
        <f t="shared" si="76"/>
        <v>767.79997663278414</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c r="F294" s="52" t="str">
        <f t="shared" si="76"/>
        <v>-</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1857.85</v>
      </c>
      <c r="E350" s="51">
        <f t="shared" si="95"/>
        <v>5160.8499999999995</v>
      </c>
      <c r="F350" s="52">
        <f t="shared" si="81"/>
        <v>277.7861506580187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1857.85</v>
      </c>
      <c r="E363" s="51">
        <f t="shared" si="99"/>
        <v>5160.8499999999995</v>
      </c>
      <c r="F363" s="52">
        <f t="shared" si="81"/>
        <v>277.7861506580187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1857.85</v>
      </c>
      <c r="E369" s="51">
        <f t="shared" si="101"/>
        <v>5160.8499999999995</v>
      </c>
      <c r="F369" s="52">
        <f t="shared" si="81"/>
        <v>277.7861506580187</v>
      </c>
    </row>
    <row r="370" spans="1:6" ht="12.75" customHeight="1" x14ac:dyDescent="0.2">
      <c r="A370" s="53">
        <v>4221</v>
      </c>
      <c r="B370" s="85" t="s">
        <v>674</v>
      </c>
      <c r="C370" s="50" t="s">
        <v>766</v>
      </c>
      <c r="D370" s="242">
        <v>1857.85</v>
      </c>
      <c r="E370" s="242">
        <v>329.95</v>
      </c>
      <c r="F370" s="52">
        <f t="shared" si="81"/>
        <v>17.759776085259844</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v>4830.8999999999996</v>
      </c>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1857.85</v>
      </c>
      <c r="E408" s="51">
        <f t="shared" si="111"/>
        <v>5160.8499999999995</v>
      </c>
      <c r="F408" s="52">
        <f t="shared" si="81"/>
        <v>277.7861506580187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268979.52</v>
      </c>
      <c r="E412" s="51">
        <f>E6+E298</f>
        <v>289528.02999999997</v>
      </c>
      <c r="F412" s="52">
        <f t="shared" si="81"/>
        <v>107.63943292039482</v>
      </c>
    </row>
    <row r="413" spans="1:6" ht="12.75" customHeight="1" x14ac:dyDescent="0.2">
      <c r="A413" s="53" t="s">
        <v>608</v>
      </c>
      <c r="B413" s="85" t="s">
        <v>831</v>
      </c>
      <c r="C413" s="50" t="s">
        <v>832</v>
      </c>
      <c r="D413" s="51">
        <f t="shared" ref="D413:E413" si="112">D289+D350</f>
        <v>267836.37999999995</v>
      </c>
      <c r="E413" s="51">
        <f t="shared" si="112"/>
        <v>290838.77999999997</v>
      </c>
      <c r="F413" s="52">
        <f t="shared" si="81"/>
        <v>108.58822838032684</v>
      </c>
    </row>
    <row r="414" spans="1:6" ht="12.75" customHeight="1" x14ac:dyDescent="0.2">
      <c r="A414" s="53" t="s">
        <v>608</v>
      </c>
      <c r="B414" s="85" t="s">
        <v>833</v>
      </c>
      <c r="C414" s="50" t="s">
        <v>834</v>
      </c>
      <c r="D414" s="51">
        <f t="shared" ref="D414:E414" si="113">IF(D412&gt;=D413,D412-D413,0)</f>
        <v>1143.1400000000722</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1310.75</v>
      </c>
      <c r="F415" s="52" t="str">
        <f t="shared" si="81"/>
        <v>-</v>
      </c>
    </row>
    <row r="416" spans="1:6" ht="12.75" customHeight="1" x14ac:dyDescent="0.2">
      <c r="A416" s="60" t="s">
        <v>837</v>
      </c>
      <c r="B416" s="232" t="s">
        <v>838</v>
      </c>
      <c r="C416" s="61" t="s">
        <v>839</v>
      </c>
      <c r="D416" s="51">
        <f t="shared" ref="D416:E416" si="115">IF(D292-D293+D409-D410&gt;=0,D292-D293+D409-D410,0)</f>
        <v>171.18</v>
      </c>
      <c r="E416" s="51">
        <f t="shared" si="115"/>
        <v>1314.32</v>
      </c>
      <c r="F416" s="52">
        <f t="shared" si="81"/>
        <v>767.79997663278414</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268979.52</v>
      </c>
      <c r="E639" s="51">
        <f t="shared" si="180"/>
        <v>289528.02999999997</v>
      </c>
      <c r="F639" s="52">
        <f t="shared" si="119"/>
        <v>107.63943292039482</v>
      </c>
    </row>
    <row r="640" spans="1:6" ht="12.75" customHeight="1" x14ac:dyDescent="0.2">
      <c r="A640" s="53" t="s">
        <v>608</v>
      </c>
      <c r="B640" s="85" t="s">
        <v>1277</v>
      </c>
      <c r="C640" s="50" t="s">
        <v>1278</v>
      </c>
      <c r="D640" s="51">
        <f t="shared" ref="D640:E640" si="181">D413+D528</f>
        <v>267836.37999999995</v>
      </c>
      <c r="E640" s="51">
        <f t="shared" si="181"/>
        <v>290838.77999999997</v>
      </c>
      <c r="F640" s="52">
        <f t="shared" si="119"/>
        <v>108.58822838032684</v>
      </c>
    </row>
    <row r="641" spans="1:6" ht="12.75" customHeight="1" x14ac:dyDescent="0.2">
      <c r="A641" s="53" t="s">
        <v>608</v>
      </c>
      <c r="B641" s="85" t="s">
        <v>1279</v>
      </c>
      <c r="C641" s="50" t="s">
        <v>1280</v>
      </c>
      <c r="D641" s="51">
        <f t="shared" ref="D641:E641" si="182">IF(D639&gt;=D640,D639-D640,0)</f>
        <v>1143.1400000000722</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1310.75</v>
      </c>
      <c r="F642" s="52" t="str">
        <f t="shared" si="119"/>
        <v>-</v>
      </c>
    </row>
    <row r="643" spans="1:6" ht="24" x14ac:dyDescent="0.2">
      <c r="A643" s="60" t="s">
        <v>1283</v>
      </c>
      <c r="B643" s="85" t="s">
        <v>1284</v>
      </c>
      <c r="C643" s="61" t="s">
        <v>1283</v>
      </c>
      <c r="D643" s="51">
        <f t="shared" ref="D643:E643" si="184">IF(D416-D417+D637-D638&gt;=0,D416-D417+D637-D638,0)</f>
        <v>171.18</v>
      </c>
      <c r="E643" s="51">
        <f t="shared" si="184"/>
        <v>1314.32</v>
      </c>
      <c r="F643" s="52">
        <f t="shared" si="119"/>
        <v>767.79997663278414</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1314.3200000000722</v>
      </c>
      <c r="E645" s="51">
        <f t="shared" si="186"/>
        <v>3.5699999999999363</v>
      </c>
      <c r="F645" s="52">
        <f t="shared" si="119"/>
        <v>0.27162334895609441</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15287.16</v>
      </c>
      <c r="E647" s="243">
        <v>19820.009999999998</v>
      </c>
      <c r="F647" s="57">
        <f t="shared" si="119"/>
        <v>129.65135447002584</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604.47</v>
      </c>
      <c r="E649" s="242">
        <v>1663.3</v>
      </c>
      <c r="F649" s="52">
        <f t="shared" ref="F649:F724" si="188">IF(D649&lt;&gt;0,IF(E649/D649&gt;=100,"&gt;&gt;100",E649/D649*100),"-")</f>
        <v>275.16667493837576</v>
      </c>
    </row>
    <row r="650" spans="1:6" ht="12.75" customHeight="1" x14ac:dyDescent="0.2">
      <c r="A650" s="53" t="s">
        <v>1296</v>
      </c>
      <c r="B650" s="85" t="s">
        <v>1297</v>
      </c>
      <c r="C650" s="50" t="s">
        <v>1296</v>
      </c>
      <c r="D650" s="242">
        <v>48881.58</v>
      </c>
      <c r="E650" s="242">
        <v>45966.14</v>
      </c>
      <c r="F650" s="52">
        <f t="shared" si="188"/>
        <v>94.035708338396589</v>
      </c>
    </row>
    <row r="651" spans="1:6" ht="12.75" customHeight="1" x14ac:dyDescent="0.2">
      <c r="A651" s="53" t="s">
        <v>1298</v>
      </c>
      <c r="B651" s="85" t="s">
        <v>1299</v>
      </c>
      <c r="C651" s="50" t="s">
        <v>1298</v>
      </c>
      <c r="D651" s="242">
        <v>47822.75</v>
      </c>
      <c r="E651" s="242">
        <v>47474.61</v>
      </c>
      <c r="F651" s="52">
        <f t="shared" si="188"/>
        <v>99.272020115949005</v>
      </c>
    </row>
    <row r="652" spans="1:6" ht="24" x14ac:dyDescent="0.2">
      <c r="A652" s="53">
        <v>11</v>
      </c>
      <c r="B652" s="85" t="s">
        <v>1300</v>
      </c>
      <c r="C652" s="50" t="s">
        <v>1301</v>
      </c>
      <c r="D652" s="51">
        <f t="shared" ref="D652:E652" si="189">+D649+D650-D651</f>
        <v>1663.3000000000029</v>
      </c>
      <c r="E652" s="51">
        <f t="shared" si="189"/>
        <v>154.83000000000175</v>
      </c>
      <c r="F652" s="52">
        <f t="shared" si="188"/>
        <v>9.3086033788253157</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8</v>
      </c>
      <c r="E654" s="262">
        <v>10</v>
      </c>
      <c r="F654" s="52">
        <f t="shared" si="188"/>
        <v>125</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8</v>
      </c>
      <c r="E656" s="262">
        <v>10</v>
      </c>
      <c r="F656" s="52">
        <f t="shared" si="188"/>
        <v>125</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235681.16</v>
      </c>
      <c r="E675" s="242">
        <v>247514.84</v>
      </c>
      <c r="F675" s="52">
        <f t="shared" si="188"/>
        <v>105.02105471646523</v>
      </c>
    </row>
    <row r="676" spans="1:6" ht="24" x14ac:dyDescent="0.2">
      <c r="A676" s="53">
        <v>63613</v>
      </c>
      <c r="B676" s="232" t="s">
        <v>1349</v>
      </c>
      <c r="C676" s="50" t="s">
        <v>1350</v>
      </c>
      <c r="D676" s="242">
        <v>2919.9</v>
      </c>
      <c r="E676" s="242">
        <v>2700</v>
      </c>
      <c r="F676" s="52">
        <f t="shared" si="188"/>
        <v>92.468920168498911</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19685.849999999999</v>
      </c>
      <c r="E710" s="242">
        <v>21405.75</v>
      </c>
      <c r="F710" s="52">
        <f t="shared" si="188"/>
        <v>108.73673222136713</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0</v>
      </c>
      <c r="E717" s="242">
        <v>479.58</v>
      </c>
      <c r="F717" s="52" t="str">
        <f t="shared" si="188"/>
        <v>-</v>
      </c>
    </row>
    <row r="718" spans="1:6" ht="12.75" customHeight="1" x14ac:dyDescent="0.2">
      <c r="A718" s="53">
        <v>32121</v>
      </c>
      <c r="B718" s="85" t="s">
        <v>1415</v>
      </c>
      <c r="C718" s="50" t="s">
        <v>1416</v>
      </c>
      <c r="D718" s="242">
        <v>17354.16</v>
      </c>
      <c r="E718" s="242">
        <v>19690.97</v>
      </c>
      <c r="F718" s="52">
        <f t="shared" si="188"/>
        <v>113.46541693749511</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318.52999999999997</v>
      </c>
      <c r="E720" s="242">
        <v>265.44</v>
      </c>
      <c r="F720" s="52">
        <f t="shared" si="188"/>
        <v>83.332810096380257</v>
      </c>
    </row>
    <row r="721" spans="1:6" ht="12.75" customHeight="1" x14ac:dyDescent="0.2">
      <c r="A721" s="53" t="s">
        <v>1421</v>
      </c>
      <c r="B721" s="85" t="s">
        <v>1422</v>
      </c>
      <c r="C721" s="50" t="s">
        <v>1421</v>
      </c>
      <c r="D721" s="242">
        <v>3961.48</v>
      </c>
      <c r="E721" s="242">
        <v>6230.88</v>
      </c>
      <c r="F721" s="52">
        <f t="shared" si="188"/>
        <v>157.28667063824631</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53.06</v>
      </c>
      <c r="E828" s="242">
        <v>66</v>
      </c>
      <c r="F828" s="52">
        <f t="shared" si="190"/>
        <v>124.38748586505841</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84" sqref="E28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56658.44</v>
      </c>
      <c r="E6" s="229">
        <f t="shared" si="0"/>
        <v>60966.340000000011</v>
      </c>
      <c r="F6" s="230">
        <f t="shared" ref="F6:F260" si="1">IF(D6&gt;0,IF(E6/D6&gt;=100,"&gt;&gt;100",E6/D6*100),"-")</f>
        <v>107.60328028798536</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39707.980000000003</v>
      </c>
      <c r="E7" s="104">
        <f t="shared" si="2"/>
        <v>40991.500000000015</v>
      </c>
      <c r="F7" s="93">
        <f t="shared" si="1"/>
        <v>103.23239812249329</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39707.980000000003</v>
      </c>
      <c r="E12" s="104">
        <f t="shared" si="3"/>
        <v>40991.500000000015</v>
      </c>
      <c r="F12" s="93">
        <f t="shared" si="1"/>
        <v>103.23239812249329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14397.400000000001</v>
      </c>
      <c r="E19" s="104">
        <f t="shared" si="5"/>
        <v>15680.920000000013</v>
      </c>
      <c r="F19" s="93">
        <f t="shared" si="1"/>
        <v>108.91494297581517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21538.73</v>
      </c>
      <c r="E20" s="247">
        <v>21868.68</v>
      </c>
      <c r="F20" s="93">
        <f t="shared" si="1"/>
        <v>101.53189162035088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2611.29</v>
      </c>
      <c r="E21" s="247">
        <v>2611.29</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121.11</v>
      </c>
      <c r="E22" s="247">
        <v>121.11</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986.1</v>
      </c>
      <c r="E24" s="247">
        <v>986.1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53918.96</v>
      </c>
      <c r="E25" s="247">
        <v>58749.86</v>
      </c>
      <c r="F25" s="93">
        <f t="shared" si="1"/>
        <v>108.95955708344522</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0</v>
      </c>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64778.79</v>
      </c>
      <c r="E28" s="247">
        <v>68656.12</v>
      </c>
      <c r="F28" s="93">
        <f t="shared" si="1"/>
        <v>105.98549309117999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25310.58</v>
      </c>
      <c r="E35" s="104">
        <f t="shared" si="7"/>
        <v>25310.58</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16019.98</v>
      </c>
      <c r="E36" s="247">
        <v>16019.98</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9290.6</v>
      </c>
      <c r="E37" s="247">
        <v>9290.6</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0</v>
      </c>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16950.46</v>
      </c>
      <c r="E68" s="104">
        <f t="shared" si="13"/>
        <v>19974.84</v>
      </c>
      <c r="F68" s="93">
        <f t="shared" si="1"/>
        <v>117.84246563220113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1663.3</v>
      </c>
      <c r="E69" s="104">
        <f t="shared" si="14"/>
        <v>154.83000000000001</v>
      </c>
      <c r="F69" s="93">
        <f t="shared" si="1"/>
        <v>9.3086033788252287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1663.3</v>
      </c>
      <c r="E70" s="104">
        <f t="shared" si="15"/>
        <v>154.83000000000001</v>
      </c>
      <c r="F70" s="93">
        <f t="shared" si="1"/>
        <v>9.3086033788252287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1663.3</v>
      </c>
      <c r="E72" s="247">
        <v>154.83000000000001</v>
      </c>
      <c r="F72" s="93">
        <f t="shared" si="1"/>
        <v>9.3086033788252287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15287.16</v>
      </c>
      <c r="E170" s="104">
        <f t="shared" si="29"/>
        <v>19820.009999999998</v>
      </c>
      <c r="F170" s="93">
        <f t="shared" si="1"/>
        <v>129.65135447002584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15287.16</v>
      </c>
      <c r="E173" s="247">
        <v>19820.009999999998</v>
      </c>
      <c r="F173" s="93">
        <f t="shared" si="1"/>
        <v>129.65135447002584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56658.44</v>
      </c>
      <c r="E175" s="104">
        <f t="shared" si="30"/>
        <v>60966.34</v>
      </c>
      <c r="F175" s="93">
        <f t="shared" si="1"/>
        <v>107.60328028798534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15636.14</v>
      </c>
      <c r="E176" s="104">
        <f t="shared" si="31"/>
        <v>19971.27</v>
      </c>
      <c r="F176" s="93">
        <f t="shared" si="1"/>
        <v>127.72506513755953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15636.14</v>
      </c>
      <c r="E177" s="104">
        <f t="shared" si="32"/>
        <v>19971.27</v>
      </c>
      <c r="F177" s="93">
        <f t="shared" si="1"/>
        <v>127.72506513755953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13626.95</v>
      </c>
      <c r="E178" s="247">
        <v>18069.59</v>
      </c>
      <c r="F178" s="93">
        <f t="shared" si="1"/>
        <v>132.60186615493561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1979.48</v>
      </c>
      <c r="E179" s="247">
        <v>1872.99</v>
      </c>
      <c r="F179" s="93">
        <f t="shared" si="1"/>
        <v>94.62030432234728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29.71</v>
      </c>
      <c r="E180" s="104">
        <f t="shared" si="33"/>
        <v>28.69</v>
      </c>
      <c r="F180" s="93">
        <f t="shared" si="1"/>
        <v>96.566812521036695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29.71</v>
      </c>
      <c r="E183" s="247">
        <v>28.69</v>
      </c>
      <c r="F183" s="93">
        <f t="shared" si="1"/>
        <v>96.566812521036695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41022.300000000003</v>
      </c>
      <c r="E237" s="104">
        <f t="shared" si="41"/>
        <v>40995.07</v>
      </c>
      <c r="F237" s="93">
        <f t="shared" si="1"/>
        <v>99.933621469298402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39707.980000000003</v>
      </c>
      <c r="E238" s="104">
        <f t="shared" si="42"/>
        <v>40991.5</v>
      </c>
      <c r="F238" s="93">
        <f t="shared" si="1"/>
        <v>103.23239812249325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39707.980000000003</v>
      </c>
      <c r="E239" s="104">
        <f t="shared" si="43"/>
        <v>40991.5</v>
      </c>
      <c r="F239" s="93">
        <f t="shared" si="1"/>
        <v>103.23239812249325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7960.55</v>
      </c>
      <c r="E240" s="247">
        <v>7960.55</v>
      </c>
      <c r="F240" s="93">
        <f t="shared" si="1"/>
        <v>100</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31747.43</v>
      </c>
      <c r="E241" s="247">
        <v>33030.949999999997</v>
      </c>
      <c r="F241" s="93">
        <f t="shared" si="1"/>
        <v>104.04290993003211</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1314.32</v>
      </c>
      <c r="E245" s="104">
        <f t="shared" si="45"/>
        <v>3.569999999999709</v>
      </c>
      <c r="F245" s="93">
        <f t="shared" si="1"/>
        <v>0.27162334895609208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3172.18</v>
      </c>
      <c r="E246" s="104">
        <f t="shared" si="46"/>
        <v>5164.42</v>
      </c>
      <c r="F246" s="93">
        <f t="shared" si="1"/>
        <v>162.80349790995467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3172.18</v>
      </c>
      <c r="E247" s="247">
        <v>5164.42</v>
      </c>
      <c r="F247" s="93">
        <f t="shared" si="1"/>
        <v>162.80349790995467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1857.86</v>
      </c>
      <c r="E250" s="104">
        <f t="shared" si="47"/>
        <v>5160.8500000000004</v>
      </c>
      <c r="F250" s="93">
        <f t="shared" si="1"/>
        <v>277.78465546381324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1857.86</v>
      </c>
      <c r="E252" s="247">
        <v>5160.8500000000004</v>
      </c>
      <c r="F252" s="93">
        <f t="shared" si="1"/>
        <v>277.78465546381324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4357.29</v>
      </c>
      <c r="E259" s="104">
        <f t="shared" si="49"/>
        <v>22237.19</v>
      </c>
      <c r="F259" s="93">
        <f t="shared" si="1"/>
        <v>510.3445031200585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4357.29</v>
      </c>
      <c r="E260" s="248">
        <v>22237.19</v>
      </c>
      <c r="F260" s="97">
        <f t="shared" si="1"/>
        <v>510.3445031200585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15636.14</v>
      </c>
      <c r="E288" s="247">
        <v>19971.27</v>
      </c>
      <c r="F288" s="93">
        <f t="shared" si="50"/>
        <v>127.72506513755953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2" workbookViewId="0">
      <selection activeCell="E112" sqref="E11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267836.38</v>
      </c>
      <c r="E114" s="81">
        <f t="shared" si="22"/>
        <v>290838.77999999997</v>
      </c>
      <c r="F114" s="63">
        <f t="shared" si="1"/>
        <v>108.5882283803268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267836.38</v>
      </c>
      <c r="E115" s="81">
        <f t="shared" si="23"/>
        <v>290838.77999999997</v>
      </c>
      <c r="F115" s="63">
        <f t="shared" si="1"/>
        <v>108.5882283803268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267836.38</v>
      </c>
      <c r="E117" s="249">
        <v>290838.77999999997</v>
      </c>
      <c r="F117" s="63">
        <f t="shared" si="1"/>
        <v>108.5882283803268</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267836.38</v>
      </c>
      <c r="E141" s="106">
        <f t="shared" si="28"/>
        <v>290838.77999999997</v>
      </c>
      <c r="F141" s="82">
        <f t="shared" si="1"/>
        <v>108.5882283803268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9" sqref="E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0" workbookViewId="0">
      <selection activeCell="D99" sqref="D99"/>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15636.14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291371.62999999995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290210.77999999997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227939.28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58926.09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279.41000000000003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66</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3000</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1160.8499999999999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287036.5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285875.65000000002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223496.64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59032.58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280.43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66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3000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1160.8499999999999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19971.26999999996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19971.27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19971.27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08"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10565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OGSIT</cp:lastModifiedBy>
  <cp:lastPrinted>2023-12-21T13:12:35Z</cp:lastPrinted>
  <dcterms:created xsi:type="dcterms:W3CDTF">2022-04-01T05:14:30Z</dcterms:created>
  <dcterms:modified xsi:type="dcterms:W3CDTF">2024-01-29T08:50:56Z</dcterms:modified>
</cp:coreProperties>
</file>